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P:\C\CRC\3. RESOURCES\"/>
    </mc:Choice>
  </mc:AlternateContent>
  <xr:revisionPtr revIDLastSave="0" documentId="8_{F86629AB-7257-4B60-B9E6-E6F1B873B7ED}" xr6:coauthVersionLast="47" xr6:coauthVersionMax="47" xr10:uidLastSave="{00000000-0000-0000-0000-000000000000}"/>
  <bookViews>
    <workbookView xWindow="2940" yWindow="330" windowWidth="22125" windowHeight="15600" firstSheet="1" activeTab="1" xr2:uid="{00000000-000D-0000-FFFF-FFFF00000000}"/>
  </bookViews>
  <sheets>
    <sheet name="Instructions" sheetId="5" r:id="rId1"/>
    <sheet name="Authorization" sheetId="4" r:id="rId2"/>
    <sheet name="CRC FUNDING" sheetId="1" r:id="rId3"/>
    <sheet name="UNIVERSITY" sheetId="2" r:id="rId4"/>
    <sheet name="OTHER SOURCES" sheetId="3" r:id="rId5"/>
  </sheets>
  <definedNames>
    <definedName name="_xlnm.Print_Area" localSheetId="1">Authorization!$A$1:$J$66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1" l="1"/>
  <c r="I25" i="1" s="1"/>
  <c r="I28" i="2"/>
  <c r="H52" i="4" s="1"/>
  <c r="I22" i="3"/>
  <c r="I9" i="3"/>
  <c r="I8" i="2"/>
  <c r="J30" i="2"/>
  <c r="M8" i="2"/>
  <c r="M28" i="2"/>
  <c r="M27" i="2"/>
  <c r="M26" i="2"/>
  <c r="M25" i="2"/>
  <c r="M24" i="2"/>
  <c r="M23" i="2"/>
  <c r="M22" i="2"/>
  <c r="M21" i="2"/>
  <c r="M18" i="2"/>
  <c r="M17" i="2"/>
  <c r="M16" i="2"/>
  <c r="M13" i="2"/>
  <c r="M12" i="2"/>
  <c r="M11" i="2"/>
  <c r="L30" i="2"/>
  <c r="K30" i="2"/>
  <c r="H29" i="1"/>
  <c r="G29" i="1"/>
  <c r="I28" i="1"/>
  <c r="H25" i="1"/>
  <c r="G25" i="1"/>
  <c r="F25" i="1"/>
  <c r="E25" i="1"/>
  <c r="D25" i="1"/>
  <c r="C25" i="1"/>
  <c r="I24" i="1"/>
  <c r="I22" i="1"/>
  <c r="I21" i="1"/>
  <c r="I20" i="1"/>
  <c r="H18" i="1"/>
  <c r="G18" i="1"/>
  <c r="F18" i="1"/>
  <c r="E18" i="1"/>
  <c r="D18" i="1"/>
  <c r="C18" i="1"/>
  <c r="B18" i="1"/>
  <c r="I18" i="1" s="1"/>
  <c r="I17" i="1"/>
  <c r="I16" i="1"/>
  <c r="H14" i="1"/>
  <c r="G14" i="1"/>
  <c r="F14" i="1"/>
  <c r="E14" i="1"/>
  <c r="D14" i="1"/>
  <c r="C14" i="1"/>
  <c r="B14" i="1"/>
  <c r="I13" i="1"/>
  <c r="I12" i="1"/>
  <c r="I11" i="1"/>
  <c r="H9" i="1"/>
  <c r="H30" i="1" s="1"/>
  <c r="G9" i="1"/>
  <c r="F9" i="1"/>
  <c r="E9" i="1"/>
  <c r="D9" i="1"/>
  <c r="C9" i="1"/>
  <c r="B9" i="1"/>
  <c r="I8" i="1"/>
  <c r="I9" i="1" l="1"/>
  <c r="I23" i="1"/>
  <c r="I14" i="1"/>
  <c r="G30" i="1"/>
  <c r="C31" i="3"/>
  <c r="I22" i="2"/>
  <c r="I23" i="2"/>
  <c r="I24" i="2"/>
  <c r="I25" i="2"/>
  <c r="I26" i="2"/>
  <c r="I27" i="2"/>
  <c r="I21" i="2"/>
  <c r="C29" i="2"/>
  <c r="D29" i="2"/>
  <c r="E29" i="2"/>
  <c r="F29" i="2"/>
  <c r="G29" i="2"/>
  <c r="H29" i="2"/>
  <c r="B29" i="2"/>
  <c r="I17" i="2"/>
  <c r="I19" i="2" s="1"/>
  <c r="I18" i="2"/>
  <c r="C19" i="2"/>
  <c r="D19" i="2"/>
  <c r="E19" i="2"/>
  <c r="F19" i="2"/>
  <c r="G19" i="2"/>
  <c r="H19" i="2"/>
  <c r="B19" i="2"/>
  <c r="C14" i="2"/>
  <c r="D14" i="2"/>
  <c r="E14" i="2"/>
  <c r="F14" i="2"/>
  <c r="G14" i="2"/>
  <c r="H14" i="2"/>
  <c r="B14" i="2"/>
  <c r="I13" i="2"/>
  <c r="H9" i="2"/>
  <c r="I20" i="3"/>
  <c r="C30" i="3"/>
  <c r="D30" i="3"/>
  <c r="E30" i="3"/>
  <c r="F30" i="3"/>
  <c r="G30" i="3"/>
  <c r="H30" i="3"/>
  <c r="B30" i="3"/>
  <c r="C20" i="3"/>
  <c r="D20" i="3"/>
  <c r="E20" i="3"/>
  <c r="F20" i="3"/>
  <c r="G20" i="3"/>
  <c r="H20" i="3"/>
  <c r="B20" i="3"/>
  <c r="I23" i="3"/>
  <c r="I24" i="3"/>
  <c r="I25" i="3"/>
  <c r="I26" i="3"/>
  <c r="I30" i="3" s="1"/>
  <c r="I27" i="3"/>
  <c r="I28" i="3"/>
  <c r="I29" i="3"/>
  <c r="I18" i="3"/>
  <c r="B10" i="3"/>
  <c r="C10" i="3"/>
  <c r="D10" i="3"/>
  <c r="E10" i="3"/>
  <c r="F10" i="3"/>
  <c r="F31" i="3" s="1"/>
  <c r="G10" i="3"/>
  <c r="H10" i="3"/>
  <c r="H31" i="3" s="1"/>
  <c r="I14" i="3"/>
  <c r="C15" i="3"/>
  <c r="D15" i="3"/>
  <c r="D31" i="3" s="1"/>
  <c r="E15" i="3"/>
  <c r="F15" i="3"/>
  <c r="G15" i="3"/>
  <c r="H15" i="3"/>
  <c r="B15" i="3"/>
  <c r="I19" i="3"/>
  <c r="B9" i="2"/>
  <c r="C9" i="2"/>
  <c r="D9" i="2"/>
  <c r="E9" i="2"/>
  <c r="F9" i="2"/>
  <c r="F30" i="2" s="1"/>
  <c r="G9" i="2"/>
  <c r="I9" i="2"/>
  <c r="H54" i="4" s="1"/>
  <c r="H43" i="4"/>
  <c r="I11" i="4"/>
  <c r="G11" i="4"/>
  <c r="H31" i="4" s="1"/>
  <c r="I17" i="3"/>
  <c r="I13" i="3"/>
  <c r="I12" i="3"/>
  <c r="I10" i="3"/>
  <c r="I16" i="2"/>
  <c r="I12" i="2"/>
  <c r="I11" i="2"/>
  <c r="G31" i="3" l="1"/>
  <c r="E31" i="3"/>
  <c r="B31" i="3"/>
  <c r="C30" i="2"/>
  <c r="H39" i="4"/>
  <c r="H27" i="4"/>
  <c r="D30" i="2"/>
  <c r="E30" i="2"/>
  <c r="I15" i="3"/>
  <c r="I31" i="3" s="1"/>
  <c r="I14" i="2"/>
  <c r="B30" i="2"/>
  <c r="H30" i="2"/>
  <c r="G30" i="2"/>
  <c r="I29" i="2"/>
  <c r="H46" i="4"/>
  <c r="F27" i="1"/>
  <c r="F29" i="1" s="1"/>
  <c r="F30" i="1" s="1"/>
  <c r="E27" i="1"/>
  <c r="E29" i="1" s="1"/>
  <c r="E30" i="1" s="1"/>
  <c r="D27" i="1"/>
  <c r="D29" i="1" s="1"/>
  <c r="D30" i="1" s="1"/>
  <c r="C27" i="1"/>
  <c r="C29" i="1" s="1"/>
  <c r="C30" i="1" s="1"/>
  <c r="B27" i="1"/>
  <c r="H29" i="4"/>
  <c r="I30" i="2" l="1"/>
  <c r="I31" i="2"/>
  <c r="H50" i="4" s="1"/>
  <c r="I27" i="1"/>
  <c r="B29" i="1"/>
  <c r="H37" i="4"/>
  <c r="H41" i="4" s="1"/>
  <c r="I29" i="1" l="1"/>
  <c r="I30" i="1" s="1"/>
  <c r="B30" i="1"/>
  <c r="H45" i="4"/>
  <c r="H47" i="4" s="1"/>
</calcChain>
</file>

<file path=xl/sharedStrings.xml><?xml version="1.0" encoding="utf-8"?>
<sst xmlns="http://schemas.openxmlformats.org/spreadsheetml/2006/main" count="222" uniqueCount="158">
  <si>
    <t>Indicate how Canada Research Chairs funds will be used according to the line items (five years for Tier 2 nominees; seven years for Tier 1 nominees).</t>
  </si>
  <si>
    <t>Actual expenditures may deviate from planned expenditures as long as program guidelines on the use of funds are respected. This information is</t>
  </si>
  <si>
    <t>requested for information and evaluation purposes for the College assessors, as well as for program administrative and accountability purposes.</t>
  </si>
  <si>
    <t>Undergraduate</t>
  </si>
  <si>
    <t>Master's</t>
  </si>
  <si>
    <t>Doctoral</t>
  </si>
  <si>
    <t>Non-student salaries and benefits</t>
  </si>
  <si>
    <t>Postdoctoral fellows</t>
  </si>
  <si>
    <t>Other expenses</t>
  </si>
  <si>
    <t>Student salaries and benefits</t>
  </si>
  <si>
    <t>Travel and workshops</t>
  </si>
  <si>
    <t>Professional / technical services</t>
  </si>
  <si>
    <t>Materials, supplies and other expendables</t>
  </si>
  <si>
    <t>Indicate any funds committed in support of the Chair by sources other than the Chairs program or the university (five years for Tier 2 nominees; seven</t>
  </si>
  <si>
    <t>years for Tier 1 nominees) (e.g., federal government departments and agencies, provincial funding agencies and relevant provincial and territorial</t>
  </si>
  <si>
    <t>departments, charities, non-governmental organizations, industry, and international organizations). In-kind contributions may also be included. Exclude the</t>
  </si>
  <si>
    <t>Year 1</t>
  </si>
  <si>
    <t>Year 2</t>
  </si>
  <si>
    <t>Year 3</t>
  </si>
  <si>
    <t>Year 4</t>
  </si>
  <si>
    <t>Year 5</t>
  </si>
  <si>
    <t>Year 6</t>
  </si>
  <si>
    <t>Year 7</t>
  </si>
  <si>
    <t xml:space="preserve">FUNDING FROM THE UNIVERSITY </t>
  </si>
  <si>
    <t>Nominee Information</t>
  </si>
  <si>
    <t>Name</t>
  </si>
  <si>
    <t>CRC Title</t>
  </si>
  <si>
    <t>Department</t>
  </si>
  <si>
    <t>College</t>
  </si>
  <si>
    <t>If YES, please identify the following:</t>
  </si>
  <si>
    <t>Name of bridge:</t>
  </si>
  <si>
    <t>Position number:</t>
  </si>
  <si>
    <t>Effective date of bridge:</t>
  </si>
  <si>
    <t>If NO, please explain (i.e., already in an established position, etc.)</t>
  </si>
  <si>
    <t>Is bridging required?</t>
  </si>
  <si>
    <t>Part</t>
  </si>
  <si>
    <t>A</t>
  </si>
  <si>
    <t>Benefits on honorarium (3.6%)</t>
  </si>
  <si>
    <t>B</t>
  </si>
  <si>
    <t>C</t>
  </si>
  <si>
    <t>D</t>
  </si>
  <si>
    <t>E</t>
  </si>
  <si>
    <t>F</t>
  </si>
  <si>
    <t>G</t>
  </si>
  <si>
    <t>Teaching release (if any):</t>
  </si>
  <si>
    <t>TOTAL</t>
  </si>
  <si>
    <t>H</t>
  </si>
  <si>
    <t>I</t>
  </si>
  <si>
    <t>Signatures</t>
  </si>
  <si>
    <t>Signature</t>
  </si>
  <si>
    <t>Date</t>
  </si>
  <si>
    <t>Operating expenses allocated to the chairholder:</t>
  </si>
  <si>
    <t>J</t>
  </si>
  <si>
    <t>K</t>
  </si>
  <si>
    <t>L</t>
  </si>
  <si>
    <t xml:space="preserve"> Nominee</t>
  </si>
  <si>
    <t>*For new Tier 2 nominees only (i.e. not for renewals)</t>
  </si>
  <si>
    <t xml:space="preserve">Indicate any funds committed in support of the Chair by the university (five years for Tier 2 nominees; seven years for Tier 1 nominees). </t>
  </si>
  <si>
    <t>Bridging</t>
  </si>
  <si>
    <t>Tier</t>
  </si>
  <si>
    <t>Teaching release (if any) :</t>
  </si>
  <si>
    <t xml:space="preserve">Renewal or New </t>
  </si>
  <si>
    <t>Start date</t>
  </si>
  <si>
    <t>End date</t>
  </si>
  <si>
    <t xml:space="preserve">Canada Research Chair </t>
  </si>
  <si>
    <t>Financial Authorization Form</t>
  </si>
  <si>
    <t>Type</t>
  </si>
  <si>
    <t>Funds</t>
  </si>
  <si>
    <t xml:space="preserve">in addition to release provided by the Collective Agreement </t>
  </si>
  <si>
    <t>Annual salary + benefits paid by the department</t>
  </si>
  <si>
    <t>Total over term of chair</t>
  </si>
  <si>
    <t>Annual Base Award</t>
  </si>
  <si>
    <t>Dean (or authorized delegate)</t>
  </si>
  <si>
    <t>Department Chair</t>
  </si>
  <si>
    <t xml:space="preserve"> Term  (years)</t>
  </si>
  <si>
    <t xml:space="preserve">Use of CRC Program Funds </t>
  </si>
  <si>
    <t>Administrative fee (7.5%) of annual base award</t>
  </si>
  <si>
    <t xml:space="preserve"> Annual Base  Award</t>
  </si>
  <si>
    <t>Chairs Program Contributions</t>
  </si>
  <si>
    <t>Incumbent salaries and benefits</t>
  </si>
  <si>
    <t>Costs including any benefits</t>
  </si>
  <si>
    <t>Subtotal</t>
  </si>
  <si>
    <t>Non-students salaries and benefits</t>
  </si>
  <si>
    <t>Costs for clerks, secretaries, research assistants, research associates</t>
  </si>
  <si>
    <t>Acquisition, maintenance, operation of research equipment and other research resources</t>
  </si>
  <si>
    <t>Administrative costs related to the chair program</t>
  </si>
  <si>
    <t>Other</t>
  </si>
  <si>
    <t>Total</t>
  </si>
  <si>
    <t>University's contributions</t>
  </si>
  <si>
    <t>Students salaries and benefits</t>
  </si>
  <si>
    <t>Technical staff</t>
  </si>
  <si>
    <t>Travel, workshops, computing, expendables, publication costs, material and supplies, etc.</t>
  </si>
  <si>
    <t>Recruitment costs and relocation expenses</t>
  </si>
  <si>
    <t>Costs associated with fitting research and office space for the incumbent and their team</t>
  </si>
  <si>
    <t>Administrative costs</t>
  </si>
  <si>
    <t>Other expenditures (specify)</t>
  </si>
  <si>
    <t>teaching release</t>
  </si>
  <si>
    <t>Costs including any bonus paid</t>
  </si>
  <si>
    <t>CHAIRS FUNDING PROGRAM</t>
  </si>
  <si>
    <t>OTHER SOURCES FUNDING</t>
  </si>
  <si>
    <t>Contributions from other sources</t>
  </si>
  <si>
    <t>Technical Staff</t>
  </si>
  <si>
    <t>Costs for clerks, secretaries, research 
assistants, research associates</t>
  </si>
  <si>
    <t>Professional / technical service</t>
  </si>
  <si>
    <t>Recruitment costs and relocation expense</t>
  </si>
  <si>
    <t>In-kind contributions</t>
  </si>
  <si>
    <t>New tier 2 chairs research stipend</t>
  </si>
  <si>
    <t>TOTAL  SALARY ACCOUNT (Parts A, B, C, E, H) x Term</t>
  </si>
  <si>
    <t xml:space="preserve">TOTAL  OPERATING ACCOUNT (Parts D, I) x Term </t>
  </si>
  <si>
    <t xml:space="preserve">TOTAL  AWARD (Part J + K) </t>
  </si>
  <si>
    <t>concurrent or any subsequent application to CFI associated with the nomination; however, include any other CFI investment that supports the chair or the chairholder's program.</t>
  </si>
  <si>
    <t>INSTRUCTIONS</t>
  </si>
  <si>
    <t>Choose Tier from dropdown menu</t>
  </si>
  <si>
    <t>Choose renewal or new from dropdown menu</t>
  </si>
  <si>
    <t>Choose agency (type) from dropdown menu</t>
  </si>
  <si>
    <t>Please complete all fields, beginning at the top.  The budget fields in gray will auto-populate based on Tier and "new/renewal."</t>
  </si>
  <si>
    <t>CRC Funding</t>
  </si>
  <si>
    <t>University Funding</t>
  </si>
  <si>
    <t>Other Sources</t>
  </si>
  <si>
    <t xml:space="preserve">The CRC Authorization Form replaces the "CRC Request Form."  </t>
  </si>
  <si>
    <t>AUTHORIZATION FORM (first tab)</t>
  </si>
  <si>
    <t>BUDGET TABLES</t>
  </si>
  <si>
    <t xml:space="preserve">The three budget tables are Excel versions of the online forms that are submitted to the CRC Program. </t>
  </si>
  <si>
    <t>The nominee will complete the "Other Sources" funding table.</t>
  </si>
  <si>
    <r>
      <t xml:space="preserve">The </t>
    </r>
    <r>
      <rPr>
        <b/>
        <sz val="11"/>
        <color theme="1"/>
        <rFont val="Calibri"/>
        <family val="2"/>
        <scheme val="minor"/>
      </rPr>
      <t>nominee</t>
    </r>
    <r>
      <rPr>
        <sz val="11"/>
        <color theme="1"/>
        <rFont val="Calibri"/>
        <family val="2"/>
        <scheme val="minor"/>
      </rPr>
      <t>, in consultation with the department chair and/or Associate Dean (Research and Graduate Studies) will complete the CRC Funding table.</t>
    </r>
  </si>
  <si>
    <r>
      <t xml:space="preserve">The </t>
    </r>
    <r>
      <rPr>
        <b/>
        <sz val="11"/>
        <color theme="1"/>
        <rFont val="Calibri"/>
        <family val="2"/>
        <scheme val="minor"/>
      </rPr>
      <t>ADRGS (or College Research Manager)</t>
    </r>
    <r>
      <rPr>
        <sz val="11"/>
        <color theme="1"/>
        <rFont val="Calibri"/>
        <family val="2"/>
        <scheme val="minor"/>
      </rPr>
      <t xml:space="preserve"> will complete the University Funding table in consultation with the Dean, Associate Director (Finance), and Department Chair as necessary.</t>
    </r>
  </si>
  <si>
    <t>In  CRC Funding tab, enter item C as "administrative costs related to the chair program."</t>
  </si>
  <si>
    <t xml:space="preserve">In CRC Funding tab, enter items A+B as  "incumbent salary and benefits." </t>
  </si>
  <si>
    <t>Signatures indicate authorization of use of CRC funds AND confirmation of department and college commitments.</t>
  </si>
  <si>
    <t>Detail expenditures in "CRC Funding" tab.  Enter the total as Item D</t>
  </si>
  <si>
    <t>Associate Director, Finance and Operations*</t>
  </si>
  <si>
    <t xml:space="preserve">INSTRUCTIONS </t>
  </si>
  <si>
    <r>
      <t>SUBTOTAL</t>
    </r>
    <r>
      <rPr>
        <sz val="11"/>
        <rFont val="Calibri"/>
        <family val="2"/>
        <scheme val="minor"/>
      </rPr>
      <t xml:space="preserve"> (Add parts A through E)</t>
    </r>
  </si>
  <si>
    <r>
      <t xml:space="preserve">*ADFO signature needed </t>
    </r>
    <r>
      <rPr>
        <b/>
        <i/>
        <sz val="11"/>
        <color theme="1"/>
        <rFont val="Calibri"/>
        <family val="2"/>
        <scheme val="minor"/>
      </rPr>
      <t>only if</t>
    </r>
    <r>
      <rPr>
        <b/>
        <sz val="11"/>
        <color theme="1"/>
        <rFont val="Calibri"/>
        <family val="2"/>
        <scheme val="minor"/>
      </rPr>
      <t xml:space="preserve"> </t>
    </r>
    <r>
      <rPr>
        <sz val="11"/>
        <color theme="1"/>
        <rFont val="Calibri"/>
        <family val="2"/>
        <scheme val="minor"/>
      </rPr>
      <t>required by College</t>
    </r>
  </si>
  <si>
    <t>Detail planned commitments in "University Funds." The total will transfer to this sheet automatically</t>
  </si>
  <si>
    <r>
      <t>College and Department Contributions in support of the Chair (</t>
    </r>
    <r>
      <rPr>
        <b/>
        <sz val="11"/>
        <color rgb="FFFFFF00"/>
        <rFont val="Calibri"/>
        <family val="2"/>
        <scheme val="minor"/>
      </rPr>
      <t>TOTAL over term of chair</t>
    </r>
    <r>
      <rPr>
        <b/>
        <sz val="11"/>
        <color indexed="9"/>
        <rFont val="Calibri"/>
        <family val="2"/>
        <scheme val="minor"/>
      </rPr>
      <t>)</t>
    </r>
  </si>
  <si>
    <t>Tier 2</t>
  </si>
  <si>
    <t>Notes</t>
  </si>
  <si>
    <t>Provide details on use of funds</t>
  </si>
  <si>
    <t xml:space="preserve">TOTAL </t>
  </si>
  <si>
    <t>Check against Column I</t>
  </si>
  <si>
    <r>
      <rPr>
        <b/>
        <sz val="11"/>
        <color theme="1"/>
        <rFont val="Calibri"/>
        <family val="2"/>
        <scheme val="minor"/>
      </rPr>
      <t xml:space="preserve">Department Chairs </t>
    </r>
    <r>
      <rPr>
        <sz val="11"/>
        <color theme="1"/>
        <rFont val="Calibri"/>
        <family val="2"/>
        <scheme val="minor"/>
      </rPr>
      <t xml:space="preserve">will complete the Authorization Form in consultation with the CRC Nominee (based on the offer letter).  </t>
    </r>
  </si>
  <si>
    <t>TIER 1 ONLY</t>
  </si>
  <si>
    <t>Earliest start date is 6 months AFTER date of submission to CRC</t>
  </si>
  <si>
    <t xml:space="preserve">To sign, right-click on the signature box, and select,"sign." In the dialogue box, either insert image of signature or type your name.   OR, click on the box, select "Insert" from the top ribbon, and insert an image of your signature. </t>
  </si>
  <si>
    <r>
      <t xml:space="preserve">Contributions to </t>
    </r>
    <r>
      <rPr>
        <b/>
        <sz val="11"/>
        <rFont val="Calibri"/>
        <family val="2"/>
        <scheme val="minor"/>
      </rPr>
      <t>operating</t>
    </r>
    <r>
      <rPr>
        <sz val="11"/>
        <rFont val="Calibri"/>
        <family val="2"/>
        <scheme val="minor"/>
      </rPr>
      <t xml:space="preserve"> expenses</t>
    </r>
  </si>
  <si>
    <t>Total operating (minus teaching)</t>
  </si>
  <si>
    <r>
      <t xml:space="preserve">*Honorarium must be coded 61234. This is </t>
    </r>
    <r>
      <rPr>
        <b/>
        <sz val="11"/>
        <rFont val="Calibri"/>
        <family val="2"/>
        <scheme val="minor"/>
      </rPr>
      <t>in addition</t>
    </r>
    <r>
      <rPr>
        <sz val="11"/>
        <rFont val="Calibri"/>
        <family val="2"/>
        <scheme val="minor"/>
      </rPr>
      <t xml:space="preserve"> to the faculty member's base salary.</t>
    </r>
  </si>
  <si>
    <t>Can only be used for research operating</t>
  </si>
  <si>
    <t>CRC Salary Honorarium (10%) of annual base award*</t>
  </si>
  <si>
    <t>CRC Research Stipend (only for Tier 2 first term) *</t>
  </si>
  <si>
    <t>*for direct costs of research (as per CRC guidelines)</t>
  </si>
  <si>
    <t>Annual salary + benefits charged to the grant; i.e. salary offset to department
(Base annual award (part G) minus Subtotal part F):</t>
  </si>
  <si>
    <t>$7.5% of award/YEAR</t>
  </si>
  <si>
    <r>
      <t xml:space="preserve">Other expenditures </t>
    </r>
    <r>
      <rPr>
        <b/>
        <sz val="11"/>
        <color theme="1"/>
        <rFont val="Calibri"/>
        <family val="2"/>
        <scheme val="minor"/>
      </rPr>
      <t xml:space="preserve"> specify:</t>
    </r>
  </si>
  <si>
    <r>
      <t>Other expenditures (</t>
    </r>
    <r>
      <rPr>
        <b/>
        <sz val="11"/>
        <color theme="1"/>
        <rFont val="Calibri"/>
        <family val="2"/>
        <scheme val="minor"/>
      </rPr>
      <t>specify</t>
    </r>
    <r>
      <rPr>
        <sz val="11"/>
        <color theme="1"/>
        <rFont val="Calibri"/>
        <family val="2"/>
        <scheme val="minor"/>
      </rPr>
      <t xml:space="preserve">): </t>
    </r>
  </si>
  <si>
    <t>New</t>
  </si>
  <si>
    <t>SSHRC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</si>
</sst>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quot;$&quot;#,##0;[Red]\-&quot;$&quot;#,##0"/>
    <numFmt numFmtId="166" formatCode="&quot;$&quot;#,##0"/>
  </numFmts>
  <fonts count="18"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4"/>
      <color theme="1"/>
      <name val="Calibri"/>
      <family val="2"/>
      <scheme val="minor"/>
    </font>
    <font>
      <sz val="11"/>
      <color theme="1"/>
      <name val="Calibri"/>
      <family val="2"/>
      <scheme val="minor"/>
    </font>
    <font>
      <b/>
      <sz val="11"/>
      <color theme="0"/>
      <name val="Calibri"/>
      <family val="2"/>
      <scheme val="minor"/>
    </font>
    <font>
      <sz val="11"/>
      <name val="Arial"/>
      <family val="2"/>
    </font>
    <font>
      <sz val="11"/>
      <name val="Calibri"/>
      <family val="2"/>
      <scheme val="minor"/>
    </font>
    <font>
      <b/>
      <i/>
      <sz val="11"/>
      <color theme="1"/>
      <name val="Calibri"/>
      <family val="2"/>
      <scheme val="minor"/>
    </font>
    <font>
      <b/>
      <sz val="11"/>
      <color indexed="9"/>
      <name val="Calibri"/>
      <family val="2"/>
      <scheme val="minor"/>
    </font>
    <font>
      <b/>
      <sz val="11"/>
      <name val="Calibri"/>
      <family val="2"/>
      <scheme val="minor"/>
    </font>
    <font>
      <i/>
      <sz val="11"/>
      <name val="Calibri"/>
      <family val="2"/>
      <scheme val="minor"/>
    </font>
    <font>
      <b/>
      <sz val="11"/>
      <color indexed="9"/>
      <name val="Arial"/>
      <family val="2"/>
    </font>
    <font>
      <b/>
      <sz val="11"/>
      <name val="Arial"/>
      <family val="2"/>
    </font>
    <font>
      <sz val="11"/>
      <color theme="1"/>
      <name val="Arial Black"/>
      <family val="2"/>
    </font>
    <font>
      <b/>
      <sz val="11"/>
      <color rgb="FFFFFF00"/>
      <name val="Calibri"/>
      <family val="2"/>
      <scheme val="minor"/>
    </font>
    <font>
      <b/>
      <sz val="11"/>
      <name val="Arial Black"/>
      <family val="2"/>
    </font>
  </fonts>
  <fills count="18">
    <fill>
      <patternFill patternType="none"/>
    </fill>
    <fill>
      <patternFill patternType="gray125"/>
    </fill>
    <fill>
      <patternFill patternType="solid">
        <fgColor theme="8" tint="0.39997558519241921"/>
        <bgColor indexed="64"/>
      </patternFill>
    </fill>
    <fill>
      <patternFill patternType="solid">
        <fgColor indexed="8"/>
        <bgColor indexed="64"/>
      </patternFill>
    </fill>
    <fill>
      <patternFill patternType="solid">
        <fgColor theme="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39997558519241921"/>
        <bgColor indexed="64"/>
      </patternFill>
    </fill>
    <fill>
      <patternFill patternType="solid">
        <fgColor theme="6"/>
        <bgColor indexed="64"/>
      </patternFill>
    </fill>
    <fill>
      <patternFill patternType="solid">
        <fgColor theme="6" tint="0.79998168889431442"/>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251">
    <xf numFmtId="0" fontId="0" fillId="0" borderId="0" xfId="0"/>
    <xf numFmtId="0" fontId="1" fillId="0" borderId="0" xfId="0" applyFont="1"/>
    <xf numFmtId="0" fontId="2" fillId="0" borderId="0" xfId="0" applyFont="1"/>
    <xf numFmtId="0" fontId="1" fillId="0" borderId="2" xfId="0" applyFont="1" applyBorder="1" applyAlignment="1">
      <alignment wrapText="1"/>
    </xf>
    <xf numFmtId="0" fontId="0" fillId="0" borderId="1" xfId="0" applyBorder="1" applyAlignment="1">
      <alignment wrapText="1"/>
    </xf>
    <xf numFmtId="0" fontId="1" fillId="2" borderId="0" xfId="0" applyFont="1" applyFill="1"/>
    <xf numFmtId="0" fontId="0" fillId="0" borderId="3" xfId="0" applyBorder="1" applyAlignment="1">
      <alignment wrapText="1"/>
    </xf>
    <xf numFmtId="0" fontId="0" fillId="0" borderId="0" xfId="0" applyAlignment="1">
      <alignment wrapText="1"/>
    </xf>
    <xf numFmtId="0" fontId="1" fillId="0" borderId="24" xfId="0" applyFont="1" applyBorder="1" applyAlignment="1">
      <alignment wrapText="1"/>
    </xf>
    <xf numFmtId="164" fontId="0" fillId="0" borderId="1" xfId="0" applyNumberFormat="1" applyBorder="1"/>
    <xf numFmtId="0" fontId="1" fillId="0" borderId="2" xfId="0" applyFont="1" applyBorder="1"/>
    <xf numFmtId="0" fontId="1" fillId="6" borderId="1" xfId="0" applyFont="1" applyFill="1" applyBorder="1" applyAlignment="1">
      <alignment wrapText="1"/>
    </xf>
    <xf numFmtId="0" fontId="0" fillId="6" borderId="1" xfId="0" applyFill="1" applyBorder="1"/>
    <xf numFmtId="0" fontId="1" fillId="6" borderId="0" xfId="0" applyFont="1" applyFill="1" applyAlignment="1">
      <alignment wrapText="1"/>
    </xf>
    <xf numFmtId="0" fontId="0" fillId="6" borderId="0" xfId="0" applyFill="1" applyAlignment="1">
      <alignment wrapText="1"/>
    </xf>
    <xf numFmtId="0" fontId="0" fillId="6" borderId="23" xfId="0" applyFill="1" applyBorder="1"/>
    <xf numFmtId="0" fontId="1" fillId="5" borderId="1" xfId="0" applyFont="1" applyFill="1" applyBorder="1" applyAlignment="1">
      <alignment wrapText="1"/>
    </xf>
    <xf numFmtId="164" fontId="1" fillId="5" borderId="1" xfId="0" applyNumberFormat="1" applyFont="1" applyFill="1" applyBorder="1" applyAlignment="1">
      <alignment wrapText="1"/>
    </xf>
    <xf numFmtId="0" fontId="0" fillId="0" borderId="1" xfId="0" applyBorder="1"/>
    <xf numFmtId="0" fontId="1" fillId="0" borderId="1" xfId="0" applyFont="1" applyBorder="1" applyAlignment="1">
      <alignment wrapText="1"/>
    </xf>
    <xf numFmtId="0" fontId="1" fillId="6" borderId="13" xfId="0" applyFont="1" applyFill="1" applyBorder="1" applyAlignment="1">
      <alignment wrapText="1"/>
    </xf>
    <xf numFmtId="0" fontId="1" fillId="0" borderId="3" xfId="0" applyFont="1" applyBorder="1" applyAlignment="1">
      <alignment wrapText="1"/>
    </xf>
    <xf numFmtId="0" fontId="1" fillId="5" borderId="7" xfId="0" applyFont="1" applyFill="1" applyBorder="1" applyAlignment="1">
      <alignment wrapText="1"/>
    </xf>
    <xf numFmtId="0" fontId="1" fillId="0" borderId="25" xfId="0" applyFont="1" applyBorder="1" applyAlignment="1">
      <alignment wrapText="1"/>
    </xf>
    <xf numFmtId="164" fontId="1" fillId="0" borderId="3" xfId="0" applyNumberFormat="1" applyFont="1" applyBorder="1" applyAlignment="1">
      <alignment wrapText="1"/>
    </xf>
    <xf numFmtId="164" fontId="1" fillId="0" borderId="1" xfId="0" applyNumberFormat="1" applyFont="1" applyBorder="1"/>
    <xf numFmtId="0" fontId="1" fillId="0" borderId="0" xfId="0" applyFont="1" applyProtection="1">
      <protection locked="0"/>
    </xf>
    <xf numFmtId="0" fontId="1" fillId="0" borderId="1" xfId="0" applyFont="1" applyBorder="1" applyProtection="1">
      <protection locked="0"/>
    </xf>
    <xf numFmtId="0" fontId="1" fillId="0" borderId="9" xfId="0" applyFont="1" applyBorder="1" applyProtection="1">
      <protection locked="0"/>
    </xf>
    <xf numFmtId="0" fontId="1" fillId="0" borderId="11" xfId="0" applyFont="1" applyBorder="1" applyProtection="1">
      <protection locked="0"/>
    </xf>
    <xf numFmtId="0" fontId="0" fillId="0" borderId="0" xfId="0" applyProtection="1">
      <protection locked="0"/>
    </xf>
    <xf numFmtId="0" fontId="0" fillId="0" borderId="6" xfId="0" applyBorder="1" applyProtection="1">
      <protection locked="0"/>
    </xf>
    <xf numFmtId="0" fontId="0" fillId="5" borderId="9" xfId="0" applyFill="1" applyBorder="1" applyProtection="1">
      <protection locked="0"/>
    </xf>
    <xf numFmtId="6" fontId="1" fillId="0" borderId="0" xfId="0" applyNumberFormat="1" applyFont="1" applyAlignment="1" applyProtection="1">
      <alignment horizontal="center"/>
      <protection locked="0"/>
    </xf>
    <xf numFmtId="44" fontId="0" fillId="5" borderId="23" xfId="2" applyFont="1" applyFill="1" applyBorder="1" applyProtection="1"/>
    <xf numFmtId="0" fontId="0" fillId="5" borderId="23" xfId="0" applyFill="1" applyBorder="1" applyAlignment="1">
      <alignment horizontal="center"/>
    </xf>
    <xf numFmtId="0" fontId="1" fillId="0" borderId="24" xfId="0" applyFont="1" applyBorder="1"/>
    <xf numFmtId="0" fontId="1" fillId="0" borderId="0" xfId="0" applyFont="1" applyAlignment="1">
      <alignment wrapText="1"/>
    </xf>
    <xf numFmtId="0" fontId="1" fillId="9" borderId="0" xfId="0" applyFont="1" applyFill="1" applyAlignment="1">
      <alignment wrapText="1"/>
    </xf>
    <xf numFmtId="0" fontId="0" fillId="10" borderId="0" xfId="0" applyFill="1" applyAlignment="1">
      <alignment wrapText="1"/>
    </xf>
    <xf numFmtId="0" fontId="1" fillId="8" borderId="0" xfId="0" applyFont="1" applyFill="1" applyAlignment="1">
      <alignment wrapText="1"/>
    </xf>
    <xf numFmtId="0" fontId="4" fillId="0" borderId="0" xfId="0" applyFont="1" applyAlignment="1">
      <alignment wrapText="1"/>
    </xf>
    <xf numFmtId="0" fontId="0" fillId="0" borderId="10" xfId="0" applyBorder="1" applyProtection="1">
      <protection locked="0"/>
    </xf>
    <xf numFmtId="0" fontId="0" fillId="0" borderId="1" xfId="0" applyBorder="1" applyProtection="1">
      <protection locked="0"/>
    </xf>
    <xf numFmtId="0" fontId="0" fillId="0" borderId="13" xfId="0" applyBorder="1" applyProtection="1">
      <protection locked="0"/>
    </xf>
    <xf numFmtId="0" fontId="0" fillId="5" borderId="0" xfId="0" applyFill="1"/>
    <xf numFmtId="0" fontId="1" fillId="5" borderId="23" xfId="0" applyFont="1" applyFill="1" applyBorder="1" applyAlignment="1">
      <alignment wrapText="1"/>
    </xf>
    <xf numFmtId="0" fontId="8" fillId="0" borderId="0" xfId="0" applyFont="1" applyAlignment="1" applyProtection="1">
      <alignment vertical="center" wrapText="1"/>
      <protection locked="0"/>
    </xf>
    <xf numFmtId="0" fontId="6" fillId="11" borderId="0" xfId="0" applyFont="1" applyFill="1" applyAlignment="1" applyProtection="1">
      <alignment horizontal="center" vertical="center" wrapText="1"/>
      <protection locked="0"/>
    </xf>
    <xf numFmtId="0" fontId="0" fillId="5" borderId="0" xfId="0" applyFill="1" applyProtection="1">
      <protection locked="0"/>
    </xf>
    <xf numFmtId="0" fontId="7" fillId="0" borderId="0" xfId="0" applyFont="1" applyAlignment="1" applyProtection="1">
      <alignment horizontal="right" vertical="center"/>
      <protection locked="0"/>
    </xf>
    <xf numFmtId="0" fontId="11" fillId="0" borderId="5" xfId="0" applyFont="1" applyBorder="1" applyAlignment="1" applyProtection="1">
      <alignment horizontal="left"/>
      <protection locked="0"/>
    </xf>
    <xf numFmtId="0" fontId="11" fillId="0" borderId="6" xfId="0" applyFont="1" applyBorder="1" applyProtection="1">
      <protection locked="0"/>
    </xf>
    <xf numFmtId="0" fontId="8" fillId="0" borderId="6" xfId="0" applyFont="1" applyBorder="1" applyProtection="1">
      <protection locked="0"/>
    </xf>
    <xf numFmtId="0" fontId="8" fillId="0" borderId="9" xfId="0" applyFont="1" applyBorder="1" applyProtection="1">
      <protection locked="0"/>
    </xf>
    <xf numFmtId="0" fontId="8" fillId="0" borderId="0" xfId="0" applyFont="1" applyProtection="1">
      <protection locked="0"/>
    </xf>
    <xf numFmtId="0" fontId="8" fillId="5" borderId="11" xfId="0" applyFont="1" applyFill="1" applyBorder="1" applyProtection="1">
      <protection locked="0"/>
    </xf>
    <xf numFmtId="0" fontId="8" fillId="0" borderId="0" xfId="0" applyFont="1" applyAlignment="1" applyProtection="1">
      <alignment vertical="center"/>
      <protection locked="0"/>
    </xf>
    <xf numFmtId="0" fontId="11" fillId="0" borderId="1" xfId="0" applyFont="1" applyBorder="1" applyAlignment="1" applyProtection="1">
      <alignment horizontal="center" vertical="center"/>
      <protection locked="0"/>
    </xf>
    <xf numFmtId="0" fontId="8" fillId="0" borderId="1" xfId="0" applyFont="1" applyBorder="1" applyAlignment="1" applyProtection="1">
      <alignment vertical="center"/>
      <protection locked="0"/>
    </xf>
    <xf numFmtId="0" fontId="0" fillId="0" borderId="0" xfId="0" applyAlignment="1" applyProtection="1">
      <alignment horizontal="right" indent="1"/>
      <protection locked="0"/>
    </xf>
    <xf numFmtId="0" fontId="13" fillId="0" borderId="0" xfId="0" applyFont="1" applyAlignment="1" applyProtection="1">
      <alignment vertical="center" wrapText="1"/>
      <protection locked="0"/>
    </xf>
    <xf numFmtId="0" fontId="14" fillId="0" borderId="0" xfId="0" applyFont="1" applyAlignment="1" applyProtection="1">
      <alignment horizontal="center" wrapText="1"/>
      <protection locked="0"/>
    </xf>
    <xf numFmtId="0" fontId="14" fillId="0" borderId="0" xfId="0" applyFont="1" applyAlignment="1" applyProtection="1">
      <alignment horizontal="center"/>
      <protection locked="0"/>
    </xf>
    <xf numFmtId="0" fontId="0" fillId="8" borderId="23" xfId="0" applyFill="1" applyBorder="1"/>
    <xf numFmtId="0" fontId="1" fillId="8" borderId="27" xfId="0" applyFont="1" applyFill="1" applyBorder="1"/>
    <xf numFmtId="0" fontId="1" fillId="8" borderId="28" xfId="0" applyFont="1" applyFill="1" applyBorder="1"/>
    <xf numFmtId="0" fontId="1" fillId="8" borderId="28" xfId="0" applyFont="1" applyFill="1" applyBorder="1" applyAlignment="1">
      <alignment wrapText="1"/>
    </xf>
    <xf numFmtId="0" fontId="1" fillId="8" borderId="29" xfId="0" applyFont="1" applyFill="1" applyBorder="1"/>
    <xf numFmtId="0" fontId="0" fillId="5" borderId="11" xfId="0" applyFill="1" applyBorder="1"/>
    <xf numFmtId="0" fontId="0" fillId="0" borderId="8" xfId="0" applyBorder="1" applyAlignment="1" applyProtection="1">
      <alignment wrapText="1"/>
      <protection locked="0"/>
    </xf>
    <xf numFmtId="0" fontId="0" fillId="0" borderId="4" xfId="0" applyBorder="1" applyAlignment="1" applyProtection="1">
      <alignment wrapText="1"/>
      <protection locked="0"/>
    </xf>
    <xf numFmtId="0" fontId="1" fillId="7" borderId="1" xfId="0" applyFont="1" applyFill="1" applyBorder="1" applyAlignment="1" applyProtection="1">
      <alignment wrapText="1"/>
      <protection locked="0"/>
    </xf>
    <xf numFmtId="0" fontId="0" fillId="0" borderId="0" xfId="0" applyAlignment="1" applyProtection="1">
      <alignment wrapText="1"/>
      <protection locked="0"/>
    </xf>
    <xf numFmtId="0" fontId="3" fillId="0" borderId="0" xfId="1" applyAlignment="1" applyProtection="1">
      <alignment wrapText="1"/>
      <protection locked="0"/>
    </xf>
    <xf numFmtId="0" fontId="3" fillId="0" borderId="0" xfId="1" applyBorder="1" applyAlignment="1" applyProtection="1">
      <alignment wrapText="1"/>
      <protection locked="0"/>
    </xf>
    <xf numFmtId="0" fontId="7" fillId="0" borderId="0" xfId="0" applyFont="1" applyAlignment="1" applyProtection="1">
      <alignment wrapText="1"/>
      <protection locked="0"/>
    </xf>
    <xf numFmtId="0" fontId="7" fillId="0" borderId="0" xfId="0" applyFont="1" applyAlignment="1" applyProtection="1">
      <alignment horizontal="center"/>
      <protection locked="0"/>
    </xf>
    <xf numFmtId="0" fontId="7" fillId="0" borderId="0" xfId="0" applyFont="1" applyProtection="1">
      <protection locked="0"/>
    </xf>
    <xf numFmtId="0" fontId="13" fillId="0" borderId="30" xfId="0" applyFont="1" applyBorder="1" applyAlignment="1" applyProtection="1">
      <alignment wrapText="1"/>
      <protection locked="0"/>
    </xf>
    <xf numFmtId="0" fontId="11" fillId="13" borderId="33" xfId="0" applyFont="1" applyFill="1" applyBorder="1" applyAlignment="1" applyProtection="1">
      <alignment horizontal="right"/>
      <protection locked="0"/>
    </xf>
    <xf numFmtId="0" fontId="11" fillId="13" borderId="33" xfId="0" applyFont="1" applyFill="1" applyBorder="1" applyAlignment="1" applyProtection="1">
      <alignment horizontal="right" vertical="center"/>
      <protection locked="0"/>
    </xf>
    <xf numFmtId="0" fontId="11" fillId="13" borderId="35" xfId="0" applyFont="1" applyFill="1" applyBorder="1" applyAlignment="1" applyProtection="1">
      <alignment horizontal="right"/>
      <protection locked="0"/>
    </xf>
    <xf numFmtId="0" fontId="1" fillId="13" borderId="37" xfId="0" applyFont="1" applyFill="1" applyBorder="1" applyAlignment="1" applyProtection="1">
      <alignment horizontal="right"/>
      <protection locked="0"/>
    </xf>
    <xf numFmtId="0" fontId="1" fillId="13" borderId="38" xfId="0" applyFont="1" applyFill="1" applyBorder="1" applyAlignment="1" applyProtection="1">
      <alignment horizontal="right"/>
      <protection locked="0"/>
    </xf>
    <xf numFmtId="0" fontId="1" fillId="13" borderId="38" xfId="0" applyFont="1" applyFill="1" applyBorder="1" applyAlignment="1" applyProtection="1">
      <alignment horizontal="right" vertical="center"/>
      <protection locked="0"/>
    </xf>
    <xf numFmtId="0" fontId="1" fillId="13" borderId="39" xfId="0" applyFont="1" applyFill="1" applyBorder="1" applyAlignment="1" applyProtection="1">
      <alignment horizontal="right"/>
      <protection locked="0"/>
    </xf>
    <xf numFmtId="0" fontId="11" fillId="0" borderId="0" xfId="0" applyFont="1" applyAlignment="1" applyProtection="1">
      <alignment horizontal="right"/>
      <protection locked="0"/>
    </xf>
    <xf numFmtId="0" fontId="0" fillId="6" borderId="11" xfId="0" applyFill="1" applyBorder="1" applyProtection="1">
      <protection locked="0"/>
    </xf>
    <xf numFmtId="0" fontId="0" fillId="8" borderId="11" xfId="0" applyFill="1" applyBorder="1" applyProtection="1">
      <protection locked="0"/>
    </xf>
    <xf numFmtId="0" fontId="0" fillId="8" borderId="23" xfId="0" applyFill="1" applyBorder="1" applyProtection="1">
      <protection locked="0"/>
    </xf>
    <xf numFmtId="0" fontId="0" fillId="8" borderId="1" xfId="0" applyFill="1" applyBorder="1" applyProtection="1">
      <protection locked="0"/>
    </xf>
    <xf numFmtId="0" fontId="1" fillId="14" borderId="0" xfId="0" applyFont="1" applyFill="1"/>
    <xf numFmtId="0" fontId="2" fillId="14" borderId="0" xfId="0" applyFont="1" applyFill="1"/>
    <xf numFmtId="0" fontId="1" fillId="15" borderId="0" xfId="0" applyFont="1" applyFill="1"/>
    <xf numFmtId="0" fontId="2" fillId="15" borderId="0" xfId="0" applyFont="1" applyFill="1"/>
    <xf numFmtId="0" fontId="0" fillId="16" borderId="0" xfId="0" applyFill="1" applyAlignment="1">
      <alignment wrapText="1"/>
    </xf>
    <xf numFmtId="0" fontId="0" fillId="16" borderId="0" xfId="0" applyFill="1"/>
    <xf numFmtId="164" fontId="0" fillId="17" borderId="0" xfId="0" applyNumberFormat="1" applyFill="1"/>
    <xf numFmtId="0" fontId="0" fillId="7" borderId="0" xfId="0" applyFill="1"/>
    <xf numFmtId="166" fontId="0" fillId="0" borderId="1" xfId="0" applyNumberFormat="1" applyBorder="1" applyAlignment="1" applyProtection="1">
      <alignment wrapText="1"/>
      <protection locked="0"/>
    </xf>
    <xf numFmtId="166" fontId="0" fillId="0" borderId="13" xfId="0" applyNumberFormat="1" applyBorder="1" applyAlignment="1" applyProtection="1">
      <alignment wrapText="1"/>
      <protection locked="0"/>
    </xf>
    <xf numFmtId="166" fontId="1" fillId="0" borderId="1" xfId="0" applyNumberFormat="1" applyFont="1" applyBorder="1"/>
    <xf numFmtId="166" fontId="0" fillId="6" borderId="1" xfId="0" applyNumberFormat="1" applyFill="1" applyBorder="1" applyAlignment="1">
      <alignment wrapText="1"/>
    </xf>
    <xf numFmtId="166" fontId="1" fillId="0" borderId="1" xfId="0" applyNumberFormat="1" applyFont="1" applyBorder="1" applyAlignment="1">
      <alignment wrapText="1"/>
    </xf>
    <xf numFmtId="166" fontId="0" fillId="6" borderId="0" xfId="0" applyNumberFormat="1" applyFill="1" applyAlignment="1">
      <alignment wrapText="1"/>
    </xf>
    <xf numFmtId="166" fontId="0" fillId="0" borderId="3" xfId="0" applyNumberFormat="1" applyBorder="1" applyAlignment="1" applyProtection="1">
      <alignment wrapText="1"/>
      <protection locked="0"/>
    </xf>
    <xf numFmtId="166" fontId="0" fillId="0" borderId="5" xfId="0" applyNumberFormat="1" applyBorder="1" applyAlignment="1" applyProtection="1">
      <alignment wrapText="1"/>
      <protection locked="0"/>
    </xf>
    <xf numFmtId="166" fontId="1" fillId="0" borderId="3" xfId="0" applyNumberFormat="1" applyFont="1" applyBorder="1" applyAlignment="1">
      <alignment wrapText="1"/>
    </xf>
    <xf numFmtId="166" fontId="1" fillId="5" borderId="1" xfId="0" applyNumberFormat="1" applyFont="1" applyFill="1" applyBorder="1" applyAlignment="1">
      <alignment wrapText="1"/>
    </xf>
    <xf numFmtId="166" fontId="0" fillId="0" borderId="13" xfId="0" applyNumberFormat="1" applyBorder="1"/>
    <xf numFmtId="166" fontId="0" fillId="8" borderId="13" xfId="0" applyNumberFormat="1" applyFill="1" applyBorder="1" applyProtection="1">
      <protection locked="0"/>
    </xf>
    <xf numFmtId="166" fontId="0" fillId="8" borderId="1" xfId="0" applyNumberFormat="1" applyFill="1" applyBorder="1" applyProtection="1">
      <protection locked="0"/>
    </xf>
    <xf numFmtId="166" fontId="0" fillId="12" borderId="1" xfId="0" applyNumberFormat="1" applyFill="1" applyBorder="1"/>
    <xf numFmtId="166" fontId="1" fillId="0" borderId="13" xfId="0" applyNumberFormat="1" applyFont="1" applyBorder="1"/>
    <xf numFmtId="166" fontId="1" fillId="8" borderId="13" xfId="0" applyNumberFormat="1" applyFont="1" applyFill="1" applyBorder="1" applyProtection="1">
      <protection locked="0"/>
    </xf>
    <xf numFmtId="166" fontId="0" fillId="8" borderId="1" xfId="0" applyNumberFormat="1" applyFill="1" applyBorder="1"/>
    <xf numFmtId="166" fontId="0" fillId="6" borderId="13" xfId="0" applyNumberFormat="1" applyFill="1" applyBorder="1"/>
    <xf numFmtId="166" fontId="1" fillId="0" borderId="13" xfId="0" applyNumberFormat="1" applyFont="1" applyBorder="1" applyAlignment="1">
      <alignment wrapText="1"/>
    </xf>
    <xf numFmtId="166" fontId="1" fillId="8" borderId="13" xfId="0" applyNumberFormat="1" applyFont="1" applyFill="1" applyBorder="1" applyAlignment="1" applyProtection="1">
      <alignment wrapText="1"/>
      <protection locked="0"/>
    </xf>
    <xf numFmtId="166" fontId="0" fillId="6" borderId="5" xfId="0" applyNumberFormat="1" applyFill="1" applyBorder="1"/>
    <xf numFmtId="166" fontId="0" fillId="8" borderId="5" xfId="0" applyNumberFormat="1" applyFill="1" applyBorder="1" applyProtection="1">
      <protection locked="0"/>
    </xf>
    <xf numFmtId="166" fontId="0" fillId="17" borderId="13" xfId="0" applyNumberFormat="1" applyFill="1" applyBorder="1"/>
    <xf numFmtId="166" fontId="1" fillId="0" borderId="25" xfId="0" applyNumberFormat="1" applyFont="1" applyBorder="1" applyAlignment="1">
      <alignment wrapText="1"/>
    </xf>
    <xf numFmtId="166" fontId="1" fillId="0" borderId="26" xfId="0" applyNumberFormat="1" applyFont="1" applyBorder="1" applyAlignment="1">
      <alignment wrapText="1"/>
    </xf>
    <xf numFmtId="166" fontId="1" fillId="12" borderId="25" xfId="0" applyNumberFormat="1" applyFont="1" applyFill="1" applyBorder="1" applyAlignment="1">
      <alignment wrapText="1"/>
    </xf>
    <xf numFmtId="166" fontId="1" fillId="12" borderId="26" xfId="0" applyNumberFormat="1" applyFont="1" applyFill="1" applyBorder="1" applyAlignment="1">
      <alignment wrapText="1"/>
    </xf>
    <xf numFmtId="166" fontId="1" fillId="8" borderId="1" xfId="0" applyNumberFormat="1" applyFont="1" applyFill="1" applyBorder="1" applyAlignment="1">
      <alignment wrapText="1"/>
    </xf>
    <xf numFmtId="166" fontId="0" fillId="0" borderId="1" xfId="0" applyNumberFormat="1" applyBorder="1"/>
    <xf numFmtId="166" fontId="0" fillId="6" borderId="7" xfId="0" applyNumberFormat="1" applyFill="1" applyBorder="1" applyAlignment="1">
      <alignment wrapText="1"/>
    </xf>
    <xf numFmtId="166" fontId="0" fillId="6" borderId="14" xfId="0" applyNumberFormat="1" applyFill="1" applyBorder="1"/>
    <xf numFmtId="166" fontId="0" fillId="6" borderId="23" xfId="0" applyNumberFormat="1" applyFill="1" applyBorder="1"/>
    <xf numFmtId="166" fontId="0" fillId="0" borderId="3" xfId="0" applyNumberFormat="1" applyBorder="1"/>
    <xf numFmtId="166" fontId="1" fillId="0" borderId="3" xfId="0" applyNumberFormat="1" applyFont="1" applyBorder="1"/>
    <xf numFmtId="166" fontId="0" fillId="6" borderId="1" xfId="0" applyNumberFormat="1" applyFill="1" applyBorder="1"/>
    <xf numFmtId="166" fontId="0" fillId="5" borderId="7" xfId="0" applyNumberFormat="1" applyFill="1" applyBorder="1" applyAlignment="1">
      <alignment wrapText="1"/>
    </xf>
    <xf numFmtId="166" fontId="0" fillId="5" borderId="14" xfId="0" applyNumberFormat="1" applyFill="1" applyBorder="1"/>
    <xf numFmtId="166" fontId="0" fillId="5" borderId="1" xfId="0" applyNumberFormat="1" applyFill="1" applyBorder="1" applyAlignment="1" applyProtection="1">
      <alignment wrapText="1"/>
      <protection locked="0"/>
    </xf>
    <xf numFmtId="0" fontId="7" fillId="0" borderId="33" xfId="0" applyFont="1" applyBorder="1" applyProtection="1">
      <protection locked="0"/>
    </xf>
    <xf numFmtId="0" fontId="7" fillId="0" borderId="1" xfId="0" applyFont="1" applyBorder="1" applyProtection="1">
      <protection locked="0"/>
    </xf>
    <xf numFmtId="0" fontId="7" fillId="0" borderId="34" xfId="0" applyFont="1" applyBorder="1" applyProtection="1">
      <protection locked="0"/>
    </xf>
    <xf numFmtId="0" fontId="0" fillId="0" borderId="1" xfId="0" applyBorder="1" applyAlignment="1" applyProtection="1">
      <alignment horizontal="left"/>
      <protection locked="0"/>
    </xf>
    <xf numFmtId="6" fontId="11"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 fillId="0" borderId="1" xfId="0" applyFont="1" applyBorder="1" applyAlignment="1" applyProtection="1">
      <alignment horizontal="right" indent="1"/>
      <protection locked="0"/>
    </xf>
    <xf numFmtId="6" fontId="1" fillId="5" borderId="1" xfId="0" applyNumberFormat="1" applyFont="1" applyFill="1" applyBorder="1" applyAlignment="1">
      <alignment horizontal="center"/>
    </xf>
    <xf numFmtId="0" fontId="10" fillId="3" borderId="0" xfId="0" applyFont="1" applyFill="1" applyAlignment="1" applyProtection="1">
      <alignment vertical="center" wrapText="1"/>
      <protection locked="0"/>
    </xf>
    <xf numFmtId="0" fontId="11" fillId="0" borderId="5"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11" fillId="0" borderId="3"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6" fontId="11" fillId="5" borderId="5" xfId="0" applyNumberFormat="1"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1" fillId="5" borderId="11"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6" fontId="11" fillId="5" borderId="5" xfId="0" applyNumberFormat="1" applyFont="1" applyFill="1" applyBorder="1" applyAlignment="1">
      <alignment horizontal="center" vertical="center"/>
    </xf>
    <xf numFmtId="0" fontId="11" fillId="5" borderId="6"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2" xfId="0" applyFont="1" applyFill="1" applyBorder="1" applyAlignment="1">
      <alignment horizontal="center" vertical="center"/>
    </xf>
    <xf numFmtId="0" fontId="8" fillId="0" borderId="5"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11" fillId="0" borderId="18" xfId="0" applyFont="1" applyBorder="1" applyAlignment="1" applyProtection="1">
      <alignment horizontal="center" vertical="center"/>
      <protection locked="0"/>
    </xf>
    <xf numFmtId="0" fontId="8" fillId="0" borderId="11"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165" fontId="11" fillId="5" borderId="5" xfId="0" applyNumberFormat="1" applyFont="1" applyFill="1" applyBorder="1" applyAlignment="1">
      <alignment horizontal="center" vertical="center"/>
    </xf>
    <xf numFmtId="0" fontId="1" fillId="4" borderId="0" xfId="0" applyFont="1" applyFill="1" applyAlignment="1" applyProtection="1">
      <alignment horizontal="center" vertical="center"/>
      <protection locked="0"/>
    </xf>
    <xf numFmtId="0" fontId="1" fillId="5" borderId="0" xfId="0" applyFont="1" applyFill="1" applyAlignment="1" applyProtection="1">
      <alignment horizontal="center"/>
      <protection locked="0"/>
    </xf>
    <xf numFmtId="0" fontId="0" fillId="0" borderId="10" xfId="0" applyBorder="1" applyProtection="1">
      <protection locked="0"/>
    </xf>
    <xf numFmtId="0" fontId="0" fillId="0" borderId="12" xfId="0" applyBorder="1" applyProtection="1">
      <protection locked="0"/>
    </xf>
    <xf numFmtId="0" fontId="8" fillId="0" borderId="10" xfId="0" applyFont="1" applyBorder="1" applyProtection="1">
      <protection locked="0"/>
    </xf>
    <xf numFmtId="0" fontId="8" fillId="0" borderId="7" xfId="0" applyFont="1" applyBorder="1" applyProtection="1">
      <protection locked="0"/>
    </xf>
    <xf numFmtId="0" fontId="8" fillId="0" borderId="0" xfId="0" applyFont="1" applyAlignment="1" applyProtection="1">
      <alignment horizontal="left"/>
      <protection locked="0"/>
    </xf>
    <xf numFmtId="0" fontId="0" fillId="0" borderId="1" xfId="0" applyBorder="1" applyProtection="1">
      <protection locked="0"/>
    </xf>
    <xf numFmtId="0" fontId="0" fillId="0" borderId="3" xfId="0" applyBorder="1" applyProtection="1">
      <protection locked="0"/>
    </xf>
    <xf numFmtId="0" fontId="11" fillId="0" borderId="19"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1" xfId="0" applyFont="1" applyBorder="1" applyAlignment="1" applyProtection="1">
      <alignment vertical="center" wrapText="1"/>
      <protection locked="0"/>
    </xf>
    <xf numFmtId="0" fontId="11" fillId="0" borderId="22" xfId="0" applyFont="1" applyBorder="1" applyAlignment="1" applyProtection="1">
      <alignment horizontal="center" vertical="center"/>
      <protection locked="0"/>
    </xf>
    <xf numFmtId="6" fontId="11" fillId="0" borderId="5" xfId="0" applyNumberFormat="1"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0" fillId="3" borderId="10" xfId="0" applyFont="1"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12" fillId="0" borderId="13"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8" fillId="0" borderId="3"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0" fillId="0" borderId="13" xfId="0" applyBorder="1" applyProtection="1">
      <protection locked="0"/>
    </xf>
    <xf numFmtId="0" fontId="8" fillId="0" borderId="5" xfId="0" applyFont="1" applyBorder="1" applyAlignment="1" applyProtection="1">
      <alignment horizontal="center" vertical="top"/>
      <protection locked="0"/>
    </xf>
    <xf numFmtId="0" fontId="8" fillId="0" borderId="6" xfId="0" applyFont="1" applyBorder="1" applyAlignment="1" applyProtection="1">
      <alignment horizontal="center" vertical="top"/>
      <protection locked="0"/>
    </xf>
    <xf numFmtId="0" fontId="8" fillId="0" borderId="8" xfId="0" applyFont="1" applyBorder="1" applyAlignment="1" applyProtection="1">
      <alignment horizontal="center" vertical="top"/>
      <protection locked="0"/>
    </xf>
    <xf numFmtId="0" fontId="8" fillId="0" borderId="9"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0" fontId="8" fillId="0" borderId="4" xfId="0" applyFont="1" applyBorder="1" applyAlignment="1" applyProtection="1">
      <alignment horizontal="center" vertical="top"/>
      <protection locked="0"/>
    </xf>
    <xf numFmtId="0" fontId="8" fillId="0" borderId="15" xfId="0" applyFont="1" applyBorder="1" applyAlignment="1" applyProtection="1">
      <alignment horizontal="center" vertical="top"/>
      <protection locked="0"/>
    </xf>
    <xf numFmtId="0" fontId="8" fillId="0" borderId="16" xfId="0" applyFont="1" applyBorder="1" applyAlignment="1" applyProtection="1">
      <alignment horizontal="center" vertical="top"/>
      <protection locked="0"/>
    </xf>
    <xf numFmtId="0" fontId="8" fillId="0" borderId="17" xfId="0" applyFont="1" applyBorder="1" applyAlignment="1" applyProtection="1">
      <alignment horizontal="center" vertical="top"/>
      <protection locked="0"/>
    </xf>
    <xf numFmtId="0" fontId="8" fillId="0" borderId="19"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8" fillId="0" borderId="21" xfId="0" applyFont="1" applyBorder="1" applyAlignment="1" applyProtection="1">
      <alignment vertical="center" wrapText="1"/>
      <protection locked="0"/>
    </xf>
    <xf numFmtId="0" fontId="0" fillId="0" borderId="35"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6" xfId="0" applyBorder="1" applyAlignment="1" applyProtection="1">
      <alignment horizontal="center"/>
      <protection locked="0"/>
    </xf>
    <xf numFmtId="0" fontId="13" fillId="3" borderId="0" xfId="0" applyFont="1" applyFill="1" applyAlignment="1" applyProtection="1">
      <alignment horizontal="center" vertical="center" wrapText="1"/>
      <protection locked="0"/>
    </xf>
    <xf numFmtId="0" fontId="15" fillId="0" borderId="30" xfId="0" applyFont="1" applyBorder="1" applyAlignment="1" applyProtection="1">
      <alignment horizontal="center"/>
      <protection locked="0"/>
    </xf>
    <xf numFmtId="0" fontId="15" fillId="0" borderId="31" xfId="0" applyFont="1" applyBorder="1" applyAlignment="1" applyProtection="1">
      <alignment horizontal="center"/>
      <protection locked="0"/>
    </xf>
    <xf numFmtId="0" fontId="15"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34" xfId="0" applyBorder="1" applyAlignment="1" applyProtection="1">
      <alignment horizontal="center"/>
      <protection locked="0"/>
    </xf>
    <xf numFmtId="0" fontId="17" fillId="0" borderId="30" xfId="0" applyFont="1" applyBorder="1" applyAlignment="1" applyProtection="1">
      <alignment horizontal="center" wrapText="1"/>
      <protection locked="0"/>
    </xf>
    <xf numFmtId="0" fontId="17" fillId="0" borderId="31" xfId="0" applyFont="1" applyBorder="1" applyAlignment="1" applyProtection="1">
      <alignment horizontal="center" wrapText="1"/>
      <protection locked="0"/>
    </xf>
    <xf numFmtId="0" fontId="17" fillId="0" borderId="32" xfId="0" applyFont="1" applyBorder="1" applyAlignment="1" applyProtection="1">
      <alignment horizontal="center" wrapText="1"/>
      <protection locked="0"/>
    </xf>
    <xf numFmtId="0" fontId="17" fillId="0" borderId="40" xfId="0" applyFont="1" applyBorder="1" applyAlignment="1" applyProtection="1">
      <alignment horizontal="center" wrapText="1"/>
      <protection locked="0"/>
    </xf>
    <xf numFmtId="0" fontId="7" fillId="0" borderId="35" xfId="0" applyFont="1" applyBorder="1" applyProtection="1">
      <protection locked="0"/>
    </xf>
    <xf numFmtId="0" fontId="7" fillId="0" borderId="2" xfId="0" applyFont="1" applyBorder="1" applyProtection="1">
      <protection locked="0"/>
    </xf>
    <xf numFmtId="0" fontId="7" fillId="0" borderId="36" xfId="0" applyFont="1" applyBorder="1" applyProtection="1">
      <protection locked="0"/>
    </xf>
    <xf numFmtId="0" fontId="7" fillId="0" borderId="1"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24" xfId="0" applyFont="1" applyBorder="1" applyAlignment="1" applyProtection="1">
      <alignment horizontal="center"/>
      <protection locked="0"/>
    </xf>
    <xf numFmtId="0" fontId="0" fillId="7" borderId="10" xfId="0" applyFill="1" applyBorder="1" applyAlignment="1">
      <alignment horizontal="center"/>
    </xf>
    <xf numFmtId="0" fontId="2" fillId="0" borderId="0" xfId="0" applyFont="1" applyAlignment="1">
      <alignment horizontal="left" wrapText="1"/>
    </xf>
    <xf numFmtId="0" fontId="0" fillId="0" borderId="0" xfId="0" applyAlignment="1" applyProtection="1">
      <alignment horizontal="left" vertical="center" wrapText="1"/>
      <protection locked="0"/>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9BC57-F4A6-400B-89A0-D72227AF4551}">
  <dimension ref="A1:A15"/>
  <sheetViews>
    <sheetView topLeftCell="C1" zoomScale="70" zoomScaleNormal="70" workbookViewId="0">
      <selection activeCell="A13" sqref="A13"/>
    </sheetView>
  </sheetViews>
  <sheetFormatPr defaultRowHeight="15" x14ac:dyDescent="0.25"/>
  <cols>
    <col min="1" max="1" width="114" style="7" customWidth="1"/>
  </cols>
  <sheetData>
    <row r="1" spans="1:1" ht="18.75" x14ac:dyDescent="0.3">
      <c r="A1" s="41" t="s">
        <v>111</v>
      </c>
    </row>
    <row r="2" spans="1:1" s="7" customFormat="1" ht="8.25" customHeight="1" x14ac:dyDescent="0.25"/>
    <row r="3" spans="1:1" x14ac:dyDescent="0.25">
      <c r="A3" s="38" t="s">
        <v>120</v>
      </c>
    </row>
    <row r="4" spans="1:1" x14ac:dyDescent="0.25">
      <c r="A4" s="37" t="s">
        <v>119</v>
      </c>
    </row>
    <row r="5" spans="1:1" x14ac:dyDescent="0.25">
      <c r="A5" s="7" t="s">
        <v>141</v>
      </c>
    </row>
    <row r="6" spans="1:1" ht="17.25" customHeight="1" x14ac:dyDescent="0.25">
      <c r="A6" s="7" t="s">
        <v>115</v>
      </c>
    </row>
    <row r="7" spans="1:1" ht="17.25" customHeight="1" x14ac:dyDescent="0.25">
      <c r="A7" s="37" t="s">
        <v>128</v>
      </c>
    </row>
    <row r="8" spans="1:1" x14ac:dyDescent="0.25">
      <c r="A8" s="38" t="s">
        <v>121</v>
      </c>
    </row>
    <row r="9" spans="1:1" x14ac:dyDescent="0.25">
      <c r="A9" s="39" t="s">
        <v>122</v>
      </c>
    </row>
    <row r="10" spans="1:1" x14ac:dyDescent="0.25">
      <c r="A10" s="40" t="s">
        <v>116</v>
      </c>
    </row>
    <row r="11" spans="1:1" ht="30" x14ac:dyDescent="0.25">
      <c r="A11" s="7" t="s">
        <v>124</v>
      </c>
    </row>
    <row r="12" spans="1:1" x14ac:dyDescent="0.25">
      <c r="A12" s="40" t="s">
        <v>117</v>
      </c>
    </row>
    <row r="13" spans="1:1" ht="30" x14ac:dyDescent="0.25">
      <c r="A13" s="7" t="s">
        <v>125</v>
      </c>
    </row>
    <row r="14" spans="1:1" x14ac:dyDescent="0.25">
      <c r="A14" s="40" t="s">
        <v>118</v>
      </c>
    </row>
    <row r="15" spans="1:1" x14ac:dyDescent="0.25">
      <c r="A15" s="7" t="s">
        <v>123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7DAC1-F971-4146-9EE1-80C8020DE9B5}">
  <dimension ref="A1:L66"/>
  <sheetViews>
    <sheetView tabSelected="1" zoomScale="80" zoomScaleNormal="80" workbookViewId="0">
      <selection activeCell="K27" sqref="K27"/>
    </sheetView>
  </sheetViews>
  <sheetFormatPr defaultColWidth="9.140625" defaultRowHeight="15" x14ac:dyDescent="0.25"/>
  <cols>
    <col min="1" max="1" width="3.140625" style="30" customWidth="1"/>
    <col min="2" max="2" width="19.140625" style="30" customWidth="1"/>
    <col min="3" max="3" width="16.5703125" style="30" customWidth="1"/>
    <col min="4" max="4" width="13.140625" style="30" customWidth="1"/>
    <col min="5" max="5" width="14.42578125" style="30" customWidth="1"/>
    <col min="6" max="6" width="10.42578125" style="30" customWidth="1"/>
    <col min="7" max="7" width="13.140625" style="30" bestFit="1" customWidth="1"/>
    <col min="8" max="8" width="9.140625" style="30"/>
    <col min="9" max="9" width="9.140625" style="30" customWidth="1"/>
    <col min="10" max="10" width="21.7109375" style="30" customWidth="1"/>
    <col min="11" max="11" width="64.7109375" style="73" customWidth="1"/>
    <col min="12" max="12" width="39.28515625" style="30" customWidth="1"/>
    <col min="13" max="16384" width="9.140625" style="30"/>
  </cols>
  <sheetData>
    <row r="1" spans="1:11" s="26" customFormat="1" x14ac:dyDescent="0.25">
      <c r="A1" s="184" t="s">
        <v>64</v>
      </c>
      <c r="B1" s="184"/>
      <c r="C1" s="184"/>
      <c r="D1" s="184"/>
      <c r="E1" s="184"/>
      <c r="F1" s="184"/>
      <c r="G1" s="184"/>
      <c r="H1" s="184"/>
      <c r="I1" s="184"/>
      <c r="J1" s="184"/>
      <c r="K1" s="184"/>
    </row>
    <row r="2" spans="1:11" x14ac:dyDescent="0.25">
      <c r="A2" s="185" t="s">
        <v>65</v>
      </c>
      <c r="B2" s="185"/>
      <c r="C2" s="185"/>
      <c r="D2" s="185"/>
      <c r="E2" s="185"/>
      <c r="F2" s="185"/>
      <c r="G2" s="185"/>
      <c r="H2" s="185"/>
      <c r="I2" s="185"/>
      <c r="J2" s="185"/>
      <c r="K2" s="185"/>
    </row>
    <row r="4" spans="1:11" ht="15" customHeight="1" x14ac:dyDescent="0.25">
      <c r="B4" s="203" t="s">
        <v>24</v>
      </c>
      <c r="C4" s="203"/>
      <c r="D4" s="203"/>
      <c r="E4" s="203"/>
      <c r="F4" s="203"/>
      <c r="G4" s="203"/>
      <c r="H4" s="203"/>
      <c r="I4" s="203"/>
      <c r="J4" s="203"/>
      <c r="K4" s="48" t="s">
        <v>131</v>
      </c>
    </row>
    <row r="5" spans="1:11" x14ac:dyDescent="0.25">
      <c r="B5" s="27" t="s">
        <v>25</v>
      </c>
      <c r="C5" s="191"/>
      <c r="D5" s="191"/>
      <c r="E5" s="191"/>
      <c r="F5" s="191"/>
      <c r="G5" s="191"/>
      <c r="H5" s="191"/>
      <c r="I5" s="191"/>
      <c r="J5" s="191"/>
      <c r="K5" s="70"/>
    </row>
    <row r="6" spans="1:11" x14ac:dyDescent="0.25">
      <c r="B6" s="27" t="s">
        <v>27</v>
      </c>
      <c r="C6" s="191"/>
      <c r="D6" s="191"/>
      <c r="E6" s="191"/>
      <c r="F6" s="191"/>
      <c r="G6" s="191"/>
      <c r="H6" s="191"/>
      <c r="I6" s="191"/>
      <c r="J6" s="191"/>
      <c r="K6" s="71"/>
    </row>
    <row r="7" spans="1:11" x14ac:dyDescent="0.25">
      <c r="B7" s="27" t="s">
        <v>28</v>
      </c>
      <c r="C7" s="191"/>
      <c r="D7" s="191"/>
      <c r="E7" s="191"/>
      <c r="F7" s="191"/>
      <c r="G7" s="191"/>
      <c r="H7" s="191"/>
      <c r="I7" s="191"/>
      <c r="J7" s="191"/>
      <c r="K7" s="71"/>
    </row>
    <row r="8" spans="1:11" x14ac:dyDescent="0.25">
      <c r="B8" s="27" t="s">
        <v>26</v>
      </c>
      <c r="C8" s="191"/>
      <c r="D8" s="191"/>
      <c r="E8" s="191"/>
      <c r="F8" s="192"/>
      <c r="G8" s="192"/>
      <c r="H8" s="192"/>
      <c r="I8" s="192"/>
      <c r="J8" s="192"/>
      <c r="K8" s="71"/>
    </row>
    <row r="9" spans="1:11" x14ac:dyDescent="0.25">
      <c r="B9" s="27" t="s">
        <v>61</v>
      </c>
      <c r="C9" s="191" t="s">
        <v>156</v>
      </c>
      <c r="D9" s="191"/>
      <c r="E9" s="214"/>
      <c r="F9" s="45"/>
      <c r="G9" s="45"/>
      <c r="H9" s="45"/>
      <c r="I9" s="45"/>
      <c r="J9" s="45"/>
      <c r="K9" s="72" t="s">
        <v>113</v>
      </c>
    </row>
    <row r="10" spans="1:11" x14ac:dyDescent="0.25">
      <c r="B10" s="27" t="s">
        <v>62</v>
      </c>
      <c r="C10" s="43"/>
      <c r="D10" s="27" t="s">
        <v>63</v>
      </c>
      <c r="E10" s="44"/>
      <c r="F10" s="45"/>
      <c r="G10" s="45"/>
      <c r="H10" s="45"/>
      <c r="I10" s="45"/>
      <c r="J10" s="45"/>
      <c r="K10" s="72" t="s">
        <v>143</v>
      </c>
    </row>
    <row r="11" spans="1:11" ht="45" x14ac:dyDescent="0.25">
      <c r="B11" s="28" t="s">
        <v>59</v>
      </c>
      <c r="C11" s="42" t="s">
        <v>136</v>
      </c>
      <c r="D11" s="49"/>
      <c r="E11" s="49"/>
      <c r="F11" s="46" t="s">
        <v>71</v>
      </c>
      <c r="G11" s="34">
        <f>IF(C11="Tier 1", 200000,100000)</f>
        <v>100000</v>
      </c>
      <c r="H11" s="46" t="s">
        <v>74</v>
      </c>
      <c r="I11" s="35">
        <f>IF(C11="Tier 2", 5,7)</f>
        <v>5</v>
      </c>
      <c r="J11" s="69"/>
      <c r="K11" s="72" t="s">
        <v>112</v>
      </c>
    </row>
    <row r="12" spans="1:11" ht="15.75" customHeight="1" x14ac:dyDescent="0.25">
      <c r="A12" s="50"/>
      <c r="B12" s="29" t="s">
        <v>66</v>
      </c>
      <c r="C12" s="42" t="s">
        <v>157</v>
      </c>
      <c r="K12" s="72" t="s">
        <v>114</v>
      </c>
    </row>
    <row r="13" spans="1:11" x14ac:dyDescent="0.25">
      <c r="B13" s="146" t="s">
        <v>58</v>
      </c>
      <c r="C13" s="204"/>
      <c r="D13" s="204"/>
      <c r="E13" s="204"/>
      <c r="F13" s="204"/>
      <c r="G13" s="204"/>
      <c r="H13" s="204"/>
      <c r="I13" s="204"/>
      <c r="J13" s="204"/>
      <c r="K13" s="204"/>
    </row>
    <row r="14" spans="1:11" x14ac:dyDescent="0.25">
      <c r="B14" s="51" t="s">
        <v>34</v>
      </c>
      <c r="C14" s="52"/>
      <c r="D14" s="53"/>
      <c r="E14" s="53"/>
      <c r="F14" s="53"/>
      <c r="G14" s="53"/>
      <c r="H14" s="53"/>
      <c r="I14" s="31"/>
      <c r="J14" s="31"/>
      <c r="K14" s="70"/>
    </row>
    <row r="15" spans="1:11" x14ac:dyDescent="0.25">
      <c r="B15" s="54" t="s">
        <v>29</v>
      </c>
      <c r="D15" s="55"/>
      <c r="E15" s="55"/>
      <c r="F15" s="55"/>
      <c r="G15" s="55"/>
      <c r="H15" s="55"/>
      <c r="K15" s="71"/>
    </row>
    <row r="16" spans="1:11" x14ac:dyDescent="0.25">
      <c r="B16" s="32"/>
      <c r="C16" s="55" t="s">
        <v>30</v>
      </c>
      <c r="D16" s="188"/>
      <c r="E16" s="188"/>
      <c r="F16" s="188"/>
      <c r="G16" s="188"/>
      <c r="H16" s="188"/>
      <c r="I16" s="188"/>
      <c r="J16" s="188"/>
      <c r="K16" s="71"/>
    </row>
    <row r="17" spans="2:11" x14ac:dyDescent="0.25">
      <c r="B17" s="32"/>
      <c r="C17" s="55" t="s">
        <v>31</v>
      </c>
      <c r="D17" s="189"/>
      <c r="E17" s="189"/>
      <c r="F17" s="189"/>
      <c r="G17" s="189"/>
      <c r="H17" s="189"/>
      <c r="I17" s="189"/>
      <c r="J17" s="189"/>
      <c r="K17" s="71"/>
    </row>
    <row r="18" spans="2:11" x14ac:dyDescent="0.25">
      <c r="B18" s="32"/>
      <c r="C18" s="190" t="s">
        <v>32</v>
      </c>
      <c r="D18" s="190"/>
      <c r="E18" s="189"/>
      <c r="F18" s="189"/>
      <c r="G18" s="189"/>
      <c r="H18" s="189"/>
      <c r="I18" s="189"/>
      <c r="J18" s="189"/>
      <c r="K18" s="71"/>
    </row>
    <row r="19" spans="2:11" x14ac:dyDescent="0.25">
      <c r="B19" s="54"/>
      <c r="C19" s="55"/>
      <c r="D19" s="55"/>
      <c r="E19" s="55"/>
      <c r="F19" s="55"/>
      <c r="G19" s="55"/>
      <c r="K19" s="71"/>
    </row>
    <row r="20" spans="2:11" x14ac:dyDescent="0.25">
      <c r="B20" s="54" t="s">
        <v>33</v>
      </c>
      <c r="H20" s="55"/>
      <c r="K20" s="71"/>
    </row>
    <row r="21" spans="2:11" ht="44.25" customHeight="1" x14ac:dyDescent="0.25">
      <c r="B21" s="56"/>
      <c r="C21" s="186"/>
      <c r="D21" s="186"/>
      <c r="E21" s="186"/>
      <c r="F21" s="186"/>
      <c r="G21" s="186"/>
      <c r="H21" s="186"/>
      <c r="I21" s="186"/>
      <c r="J21" s="186"/>
      <c r="K21" s="187"/>
    </row>
    <row r="22" spans="2:11" ht="12" customHeight="1" x14ac:dyDescent="0.25">
      <c r="B22" s="55"/>
    </row>
    <row r="23" spans="2:11" ht="15" customHeight="1" x14ac:dyDescent="0.25">
      <c r="B23" s="203" t="s">
        <v>75</v>
      </c>
      <c r="C23" s="203"/>
      <c r="D23" s="203"/>
      <c r="E23" s="203"/>
      <c r="F23" s="203"/>
      <c r="G23" s="203"/>
      <c r="H23" s="203"/>
      <c r="I23" s="203"/>
      <c r="J23" s="203"/>
      <c r="K23" s="48" t="s">
        <v>111</v>
      </c>
    </row>
    <row r="24" spans="2:11" x14ac:dyDescent="0.25">
      <c r="B24" s="215"/>
      <c r="C24" s="216"/>
      <c r="D24" s="216"/>
      <c r="E24" s="216"/>
      <c r="F24" s="217"/>
      <c r="G24" s="205"/>
      <c r="H24" s="206"/>
      <c r="I24" s="206"/>
      <c r="J24" s="207"/>
    </row>
    <row r="25" spans="2:11" x14ac:dyDescent="0.25">
      <c r="B25" s="218"/>
      <c r="C25" s="219"/>
      <c r="D25" s="219"/>
      <c r="E25" s="219"/>
      <c r="F25" s="220"/>
      <c r="G25" s="208" t="s">
        <v>35</v>
      </c>
      <c r="H25" s="210" t="s">
        <v>67</v>
      </c>
      <c r="I25" s="198"/>
      <c r="J25" s="199"/>
    </row>
    <row r="26" spans="2:11" ht="15.75" thickBot="1" x14ac:dyDescent="0.3">
      <c r="B26" s="221"/>
      <c r="C26" s="222"/>
      <c r="D26" s="222"/>
      <c r="E26" s="222"/>
      <c r="F26" s="223"/>
      <c r="G26" s="209"/>
      <c r="H26" s="211"/>
      <c r="I26" s="212"/>
      <c r="J26" s="213"/>
    </row>
    <row r="27" spans="2:11" ht="15.75" thickTop="1" x14ac:dyDescent="0.25">
      <c r="B27" s="224" t="s">
        <v>149</v>
      </c>
      <c r="C27" s="225"/>
      <c r="D27" s="225"/>
      <c r="E27" s="225"/>
      <c r="F27" s="226"/>
      <c r="G27" s="196" t="s">
        <v>36</v>
      </c>
      <c r="H27" s="161">
        <f>10%*G11</f>
        <v>10000</v>
      </c>
      <c r="I27" s="162"/>
      <c r="J27" s="163"/>
    </row>
    <row r="28" spans="2:11" ht="30" x14ac:dyDescent="0.25">
      <c r="B28" s="174"/>
      <c r="C28" s="175"/>
      <c r="D28" s="175"/>
      <c r="E28" s="175"/>
      <c r="F28" s="176"/>
      <c r="G28" s="154"/>
      <c r="H28" s="164"/>
      <c r="I28" s="165"/>
      <c r="J28" s="166"/>
      <c r="K28" s="47" t="s">
        <v>147</v>
      </c>
    </row>
    <row r="29" spans="2:11" x14ac:dyDescent="0.25">
      <c r="B29" s="167" t="s">
        <v>37</v>
      </c>
      <c r="C29" s="168"/>
      <c r="D29" s="168"/>
      <c r="E29" s="168"/>
      <c r="F29" s="169"/>
      <c r="G29" s="153" t="s">
        <v>38</v>
      </c>
      <c r="H29" s="161">
        <f>3.6%*H27</f>
        <v>360.00000000000006</v>
      </c>
      <c r="I29" s="162"/>
      <c r="J29" s="163"/>
    </row>
    <row r="30" spans="2:11" ht="30" x14ac:dyDescent="0.25">
      <c r="B30" s="174"/>
      <c r="C30" s="175"/>
      <c r="D30" s="175"/>
      <c r="E30" s="175"/>
      <c r="F30" s="176"/>
      <c r="G30" s="154"/>
      <c r="H30" s="164"/>
      <c r="I30" s="165"/>
      <c r="J30" s="166"/>
      <c r="K30" s="73" t="s">
        <v>127</v>
      </c>
    </row>
    <row r="31" spans="2:11" ht="30" x14ac:dyDescent="0.25">
      <c r="B31" s="167" t="s">
        <v>76</v>
      </c>
      <c r="C31" s="168"/>
      <c r="D31" s="168"/>
      <c r="E31" s="168"/>
      <c r="F31" s="169"/>
      <c r="G31" s="153" t="s">
        <v>39</v>
      </c>
      <c r="H31" s="161">
        <f>7.5%*G11</f>
        <v>7500</v>
      </c>
      <c r="I31" s="162"/>
      <c r="J31" s="163"/>
      <c r="K31" s="73" t="s">
        <v>126</v>
      </c>
    </row>
    <row r="32" spans="2:11" x14ac:dyDescent="0.25">
      <c r="B32" s="174"/>
      <c r="C32" s="175"/>
      <c r="D32" s="175"/>
      <c r="E32" s="175"/>
      <c r="F32" s="176"/>
      <c r="G32" s="154"/>
      <c r="H32" s="164"/>
      <c r="I32" s="165"/>
      <c r="J32" s="166"/>
    </row>
    <row r="33" spans="2:11" x14ac:dyDescent="0.25">
      <c r="B33" s="167" t="s">
        <v>51</v>
      </c>
      <c r="C33" s="168"/>
      <c r="D33" s="168"/>
      <c r="E33" s="168"/>
      <c r="F33" s="169"/>
      <c r="G33" s="153" t="s">
        <v>40</v>
      </c>
      <c r="H33" s="197"/>
      <c r="I33" s="198"/>
      <c r="J33" s="199"/>
      <c r="K33" s="74" t="s">
        <v>129</v>
      </c>
    </row>
    <row r="34" spans="2:11" x14ac:dyDescent="0.25">
      <c r="B34" s="174"/>
      <c r="C34" s="175"/>
      <c r="D34" s="175"/>
      <c r="E34" s="175"/>
      <c r="F34" s="176"/>
      <c r="G34" s="154"/>
      <c r="H34" s="200"/>
      <c r="I34" s="201"/>
      <c r="J34" s="202"/>
    </row>
    <row r="35" spans="2:11" x14ac:dyDescent="0.25">
      <c r="B35" s="167" t="s">
        <v>60</v>
      </c>
      <c r="C35" s="168"/>
      <c r="D35" s="168"/>
      <c r="E35" s="168"/>
      <c r="F35" s="169"/>
      <c r="G35" s="153" t="s">
        <v>41</v>
      </c>
      <c r="H35" s="197"/>
      <c r="I35" s="198"/>
      <c r="J35" s="199"/>
      <c r="K35" s="73" t="s">
        <v>68</v>
      </c>
    </row>
    <row r="36" spans="2:11" ht="15.75" thickBot="1" x14ac:dyDescent="0.3">
      <c r="B36" s="170"/>
      <c r="C36" s="171"/>
      <c r="D36" s="171"/>
      <c r="E36" s="171"/>
      <c r="F36" s="172"/>
      <c r="G36" s="173"/>
      <c r="H36" s="200"/>
      <c r="I36" s="201"/>
      <c r="J36" s="202"/>
    </row>
    <row r="37" spans="2:11" ht="15.75" thickTop="1" x14ac:dyDescent="0.25">
      <c r="B37" s="193" t="s">
        <v>132</v>
      </c>
      <c r="C37" s="194"/>
      <c r="D37" s="194"/>
      <c r="E37" s="194"/>
      <c r="F37" s="195"/>
      <c r="G37" s="196" t="s">
        <v>42</v>
      </c>
      <c r="H37" s="161">
        <f>SUM(H27:J36)</f>
        <v>17860</v>
      </c>
      <c r="I37" s="162"/>
      <c r="J37" s="163"/>
    </row>
    <row r="38" spans="2:11" x14ac:dyDescent="0.25">
      <c r="B38" s="150"/>
      <c r="C38" s="151"/>
      <c r="D38" s="151"/>
      <c r="E38" s="151"/>
      <c r="F38" s="152"/>
      <c r="G38" s="154"/>
      <c r="H38" s="164"/>
      <c r="I38" s="165"/>
      <c r="J38" s="166"/>
    </row>
    <row r="39" spans="2:11" ht="15.75" customHeight="1" x14ac:dyDescent="0.25">
      <c r="B39" s="147" t="s">
        <v>77</v>
      </c>
      <c r="C39" s="148"/>
      <c r="D39" s="148"/>
      <c r="E39" s="148"/>
      <c r="F39" s="149"/>
      <c r="G39" s="153" t="s">
        <v>43</v>
      </c>
      <c r="H39" s="161">
        <f>G11</f>
        <v>100000</v>
      </c>
      <c r="I39" s="162"/>
      <c r="J39" s="163"/>
    </row>
    <row r="40" spans="2:11" ht="15.75" customHeight="1" x14ac:dyDescent="0.25">
      <c r="B40" s="150"/>
      <c r="C40" s="151"/>
      <c r="D40" s="151"/>
      <c r="E40" s="151"/>
      <c r="F40" s="152"/>
      <c r="G40" s="154"/>
      <c r="H40" s="164"/>
      <c r="I40" s="165"/>
      <c r="J40" s="166"/>
    </row>
    <row r="41" spans="2:11" ht="15.75" customHeight="1" x14ac:dyDescent="0.25">
      <c r="B41" s="147" t="s">
        <v>152</v>
      </c>
      <c r="C41" s="148"/>
      <c r="D41" s="148"/>
      <c r="E41" s="148"/>
      <c r="F41" s="149"/>
      <c r="G41" s="153" t="s">
        <v>46</v>
      </c>
      <c r="H41" s="161">
        <f>H39-H37</f>
        <v>82140</v>
      </c>
      <c r="I41" s="162"/>
      <c r="J41" s="163"/>
    </row>
    <row r="42" spans="2:11" ht="15.75" customHeight="1" x14ac:dyDescent="0.25">
      <c r="B42" s="150"/>
      <c r="C42" s="151"/>
      <c r="D42" s="151"/>
      <c r="E42" s="151"/>
      <c r="F42" s="152"/>
      <c r="G42" s="154"/>
      <c r="H42" s="164"/>
      <c r="I42" s="165"/>
      <c r="J42" s="166"/>
    </row>
    <row r="43" spans="2:11" ht="15.75" customHeight="1" x14ac:dyDescent="0.25">
      <c r="B43" s="177" t="s">
        <v>150</v>
      </c>
      <c r="C43" s="178"/>
      <c r="D43" s="178"/>
      <c r="E43" s="178"/>
      <c r="F43" s="179"/>
      <c r="G43" s="153" t="s">
        <v>47</v>
      </c>
      <c r="H43" s="183">
        <f>IF(AND(C11="Tier 2",C9="New"),20000,"$0")</f>
        <v>20000</v>
      </c>
      <c r="I43" s="162"/>
      <c r="J43" s="163"/>
      <c r="K43" s="73" t="s">
        <v>56</v>
      </c>
    </row>
    <row r="44" spans="2:11" ht="15.75" customHeight="1" x14ac:dyDescent="0.25">
      <c r="B44" s="180"/>
      <c r="C44" s="181"/>
      <c r="D44" s="181"/>
      <c r="E44" s="181"/>
      <c r="F44" s="182"/>
      <c r="G44" s="154"/>
      <c r="H44" s="164"/>
      <c r="I44" s="165"/>
      <c r="J44" s="166"/>
      <c r="K44" s="250" t="s">
        <v>151</v>
      </c>
    </row>
    <row r="45" spans="2:11" x14ac:dyDescent="0.25">
      <c r="B45" s="141" t="s">
        <v>107</v>
      </c>
      <c r="C45" s="141"/>
      <c r="D45" s="141"/>
      <c r="E45" s="141"/>
      <c r="F45" s="141"/>
      <c r="G45" s="58" t="s">
        <v>52</v>
      </c>
      <c r="H45" s="142">
        <f>(H27+H29+H31+H35+H41)*I11</f>
        <v>500000</v>
      </c>
      <c r="I45" s="143"/>
      <c r="J45" s="143"/>
    </row>
    <row r="46" spans="2:11" x14ac:dyDescent="0.25">
      <c r="B46" s="141" t="s">
        <v>108</v>
      </c>
      <c r="C46" s="141"/>
      <c r="D46" s="141"/>
      <c r="E46" s="141"/>
      <c r="F46" s="141"/>
      <c r="G46" s="58" t="s">
        <v>53</v>
      </c>
      <c r="H46" s="142">
        <f>(H33+H43)*I11</f>
        <v>100000</v>
      </c>
      <c r="I46" s="143"/>
      <c r="J46" s="143"/>
    </row>
    <row r="47" spans="2:11" x14ac:dyDescent="0.25">
      <c r="B47" s="144" t="s">
        <v>109</v>
      </c>
      <c r="C47" s="144"/>
      <c r="D47" s="144"/>
      <c r="E47" s="144"/>
      <c r="F47" s="144"/>
      <c r="G47" s="59"/>
      <c r="H47" s="145">
        <f>(H45+H46)</f>
        <v>600000</v>
      </c>
      <c r="I47" s="145"/>
      <c r="J47" s="145"/>
    </row>
    <row r="48" spans="2:11" x14ac:dyDescent="0.25">
      <c r="B48" s="60"/>
      <c r="C48" s="60"/>
      <c r="D48" s="60"/>
      <c r="E48" s="60"/>
      <c r="F48" s="60"/>
      <c r="G48" s="57"/>
      <c r="H48" s="33"/>
      <c r="I48" s="33"/>
      <c r="J48" s="33"/>
    </row>
    <row r="49" spans="2:12" ht="15" customHeight="1" x14ac:dyDescent="0.25">
      <c r="B49" s="146" t="s">
        <v>135</v>
      </c>
      <c r="C49" s="146"/>
      <c r="D49" s="146"/>
      <c r="E49" s="146"/>
      <c r="F49" s="146"/>
      <c r="G49" s="146"/>
      <c r="H49" s="146"/>
      <c r="I49" s="146"/>
      <c r="J49" s="146"/>
      <c r="K49" s="146"/>
    </row>
    <row r="50" spans="2:12" ht="30" x14ac:dyDescent="0.25">
      <c r="B50" s="167" t="s">
        <v>145</v>
      </c>
      <c r="C50" s="168"/>
      <c r="D50" s="168"/>
      <c r="E50" s="168"/>
      <c r="F50" s="169"/>
      <c r="G50" s="153" t="s">
        <v>52</v>
      </c>
      <c r="H50" s="161">
        <f>UNIVERSITY!I31</f>
        <v>0</v>
      </c>
      <c r="I50" s="162"/>
      <c r="J50" s="163"/>
      <c r="K50" s="75" t="s">
        <v>134</v>
      </c>
    </row>
    <row r="51" spans="2:12" x14ac:dyDescent="0.25">
      <c r="B51" s="174"/>
      <c r="C51" s="175"/>
      <c r="D51" s="175"/>
      <c r="E51" s="175"/>
      <c r="F51" s="176"/>
      <c r="G51" s="154"/>
      <c r="H51" s="164"/>
      <c r="I51" s="165"/>
      <c r="J51" s="166"/>
    </row>
    <row r="52" spans="2:12" x14ac:dyDescent="0.25">
      <c r="B52" s="167" t="s">
        <v>44</v>
      </c>
      <c r="C52" s="168"/>
      <c r="D52" s="168"/>
      <c r="E52" s="168"/>
      <c r="F52" s="169"/>
      <c r="G52" s="153" t="s">
        <v>53</v>
      </c>
      <c r="H52" s="155">
        <f>UNIVERSITY!I28</f>
        <v>0</v>
      </c>
      <c r="I52" s="156"/>
      <c r="J52" s="157"/>
      <c r="K52" s="73" t="s">
        <v>70</v>
      </c>
    </row>
    <row r="53" spans="2:12" ht="15.75" thickBot="1" x14ac:dyDescent="0.3">
      <c r="B53" s="170"/>
      <c r="C53" s="171"/>
      <c r="D53" s="171"/>
      <c r="E53" s="171"/>
      <c r="F53" s="172"/>
      <c r="G53" s="173"/>
      <c r="H53" s="158"/>
      <c r="I53" s="159"/>
      <c r="J53" s="160"/>
    </row>
    <row r="54" spans="2:12" ht="15.75" thickTop="1" x14ac:dyDescent="0.25">
      <c r="B54" s="147" t="s">
        <v>69</v>
      </c>
      <c r="C54" s="148"/>
      <c r="D54" s="148"/>
      <c r="E54" s="148"/>
      <c r="F54" s="149"/>
      <c r="G54" s="153" t="s">
        <v>54</v>
      </c>
      <c r="H54" s="155">
        <f>UNIVERSITY!I9</f>
        <v>0</v>
      </c>
      <c r="I54" s="156"/>
      <c r="J54" s="157"/>
      <c r="K54" s="73" t="s">
        <v>70</v>
      </c>
    </row>
    <row r="55" spans="2:12" x14ac:dyDescent="0.25">
      <c r="B55" s="150"/>
      <c r="C55" s="151"/>
      <c r="D55" s="151"/>
      <c r="E55" s="151"/>
      <c r="F55" s="152"/>
      <c r="G55" s="154"/>
      <c r="H55" s="158"/>
      <c r="I55" s="159"/>
      <c r="J55" s="160"/>
    </row>
    <row r="57" spans="2:12" ht="15" customHeight="1" thickBot="1" x14ac:dyDescent="0.3">
      <c r="B57" s="230" t="s">
        <v>48</v>
      </c>
      <c r="C57" s="230"/>
      <c r="D57" s="230"/>
      <c r="E57" s="230"/>
      <c r="F57" s="230"/>
      <c r="G57" s="230"/>
      <c r="H57" s="230"/>
      <c r="I57" s="230"/>
      <c r="J57" s="230"/>
      <c r="K57" s="61"/>
      <c r="L57" s="61"/>
    </row>
    <row r="58" spans="2:12" ht="47.25" customHeight="1" x14ac:dyDescent="0.4">
      <c r="B58" s="79"/>
      <c r="C58" s="238" t="s">
        <v>55</v>
      </c>
      <c r="D58" s="238"/>
      <c r="E58" s="238"/>
      <c r="F58" s="240"/>
      <c r="G58" s="237" t="s">
        <v>73</v>
      </c>
      <c r="H58" s="238"/>
      <c r="I58" s="238"/>
      <c r="J58" s="239"/>
      <c r="K58" s="62"/>
      <c r="L58" s="63"/>
    </row>
    <row r="59" spans="2:12" ht="27" customHeight="1" x14ac:dyDescent="0.25">
      <c r="B59" s="80" t="s">
        <v>25</v>
      </c>
      <c r="C59" s="244"/>
      <c r="D59" s="244"/>
      <c r="E59" s="244"/>
      <c r="F59" s="245"/>
      <c r="G59" s="138"/>
      <c r="H59" s="139"/>
      <c r="I59" s="139"/>
      <c r="J59" s="140"/>
      <c r="K59" s="76"/>
    </row>
    <row r="60" spans="2:12" ht="118.5" customHeight="1" x14ac:dyDescent="0.25">
      <c r="B60" s="81" t="s">
        <v>49</v>
      </c>
      <c r="C60" s="244"/>
      <c r="D60" s="244"/>
      <c r="E60" s="244"/>
      <c r="F60" s="245"/>
      <c r="G60" s="138"/>
      <c r="H60" s="139"/>
      <c r="I60" s="139"/>
      <c r="J60" s="140"/>
      <c r="K60" s="47" t="s">
        <v>144</v>
      </c>
    </row>
    <row r="61" spans="2:12" ht="36" customHeight="1" thickBot="1" x14ac:dyDescent="0.3">
      <c r="B61" s="82" t="s">
        <v>50</v>
      </c>
      <c r="C61" s="246"/>
      <c r="D61" s="246"/>
      <c r="E61" s="246"/>
      <c r="F61" s="247"/>
      <c r="G61" s="241"/>
      <c r="H61" s="242"/>
      <c r="I61" s="242"/>
      <c r="J61" s="243"/>
      <c r="K61" s="76"/>
    </row>
    <row r="62" spans="2:12" ht="15" customHeight="1" thickBot="1" x14ac:dyDescent="0.3">
      <c r="B62" s="87"/>
      <c r="C62" s="77"/>
      <c r="D62" s="77"/>
      <c r="E62" s="77"/>
      <c r="F62" s="77"/>
      <c r="G62" s="78"/>
      <c r="H62" s="78"/>
      <c r="I62" s="78"/>
      <c r="J62" s="78"/>
      <c r="K62" s="76"/>
    </row>
    <row r="63" spans="2:12" ht="43.5" customHeight="1" x14ac:dyDescent="0.4">
      <c r="B63" s="83"/>
      <c r="C63" s="231" t="s">
        <v>130</v>
      </c>
      <c r="D63" s="232"/>
      <c r="E63" s="232"/>
      <c r="F63" s="233"/>
      <c r="G63" s="231" t="s">
        <v>72</v>
      </c>
      <c r="H63" s="232"/>
      <c r="I63" s="232"/>
      <c r="J63" s="233"/>
      <c r="K63" s="73" t="s">
        <v>133</v>
      </c>
    </row>
    <row r="64" spans="2:12" ht="19.5" customHeight="1" x14ac:dyDescent="0.25">
      <c r="B64" s="84" t="s">
        <v>25</v>
      </c>
      <c r="C64" s="234"/>
      <c r="D64" s="235"/>
      <c r="E64" s="235"/>
      <c r="F64" s="236"/>
      <c r="G64" s="234"/>
      <c r="H64" s="235"/>
      <c r="I64" s="235"/>
      <c r="J64" s="236"/>
    </row>
    <row r="65" spans="2:11" ht="104.25" customHeight="1" x14ac:dyDescent="0.25">
      <c r="B65" s="85" t="s">
        <v>49</v>
      </c>
      <c r="C65" s="234"/>
      <c r="D65" s="235"/>
      <c r="E65" s="235"/>
      <c r="F65" s="236"/>
      <c r="G65" s="234"/>
      <c r="H65" s="235"/>
      <c r="I65" s="235"/>
      <c r="J65" s="236"/>
      <c r="K65" s="47" t="s">
        <v>144</v>
      </c>
    </row>
    <row r="66" spans="2:11" ht="39" customHeight="1" thickBot="1" x14ac:dyDescent="0.3">
      <c r="B66" s="86" t="s">
        <v>50</v>
      </c>
      <c r="C66" s="227"/>
      <c r="D66" s="228"/>
      <c r="E66" s="228"/>
      <c r="F66" s="229"/>
      <c r="G66" s="227"/>
      <c r="H66" s="228"/>
      <c r="I66" s="228"/>
      <c r="J66" s="229"/>
    </row>
  </sheetData>
  <sheetProtection algorithmName="SHA-512" hashValue="ErysxmZ7De93iegOqUg1A6cm7ij1WdoxKKUQb7ybikd25eRnxpyLOOpeeWlTA4n7qUZ53MFCyOi6FGA7ylBt9g==" saltValue="tnd7QdxGiWgPv7QepCqKBw==" spinCount="100000" sheet="1" selectLockedCells="1"/>
  <mergeCells count="79">
    <mergeCell ref="C66:F66"/>
    <mergeCell ref="G66:J66"/>
    <mergeCell ref="B57:J57"/>
    <mergeCell ref="C63:F63"/>
    <mergeCell ref="G63:J63"/>
    <mergeCell ref="C64:F64"/>
    <mergeCell ref="G64:J64"/>
    <mergeCell ref="C65:F65"/>
    <mergeCell ref="G65:J65"/>
    <mergeCell ref="G58:J58"/>
    <mergeCell ref="C58:F58"/>
    <mergeCell ref="G60:J60"/>
    <mergeCell ref="G61:J61"/>
    <mergeCell ref="C60:F60"/>
    <mergeCell ref="C61:F61"/>
    <mergeCell ref="C59:F59"/>
    <mergeCell ref="B33:F34"/>
    <mergeCell ref="G33:G34"/>
    <mergeCell ref="H33:J34"/>
    <mergeCell ref="H27:J28"/>
    <mergeCell ref="B29:F30"/>
    <mergeCell ref="G29:G30"/>
    <mergeCell ref="H29:J30"/>
    <mergeCell ref="B27:F28"/>
    <mergeCell ref="G27:G28"/>
    <mergeCell ref="B4:J4"/>
    <mergeCell ref="B23:J23"/>
    <mergeCell ref="B31:F32"/>
    <mergeCell ref="G31:G32"/>
    <mergeCell ref="H31:J32"/>
    <mergeCell ref="B13:K13"/>
    <mergeCell ref="G24:J24"/>
    <mergeCell ref="G25:G26"/>
    <mergeCell ref="H25:J26"/>
    <mergeCell ref="C9:E9"/>
    <mergeCell ref="B24:F26"/>
    <mergeCell ref="B39:F40"/>
    <mergeCell ref="G39:G40"/>
    <mergeCell ref="H39:J40"/>
    <mergeCell ref="B35:F36"/>
    <mergeCell ref="G35:G36"/>
    <mergeCell ref="H35:J36"/>
    <mergeCell ref="H43:J44"/>
    <mergeCell ref="A1:K1"/>
    <mergeCell ref="A2:K2"/>
    <mergeCell ref="C21:K21"/>
    <mergeCell ref="D16:J16"/>
    <mergeCell ref="D17:J17"/>
    <mergeCell ref="E18:J18"/>
    <mergeCell ref="C18:D18"/>
    <mergeCell ref="C5:J5"/>
    <mergeCell ref="C6:J6"/>
    <mergeCell ref="C7:J7"/>
    <mergeCell ref="C8:J8"/>
    <mergeCell ref="B37:F38"/>
    <mergeCell ref="G37:G38"/>
    <mergeCell ref="H37:J38"/>
    <mergeCell ref="H41:J42"/>
    <mergeCell ref="B41:F42"/>
    <mergeCell ref="G41:G42"/>
    <mergeCell ref="B45:F45"/>
    <mergeCell ref="B50:F51"/>
    <mergeCell ref="G50:G51"/>
    <mergeCell ref="B43:F44"/>
    <mergeCell ref="G43:G44"/>
    <mergeCell ref="G59:J59"/>
    <mergeCell ref="B46:F46"/>
    <mergeCell ref="H45:J45"/>
    <mergeCell ref="H46:J46"/>
    <mergeCell ref="B47:F47"/>
    <mergeCell ref="H47:J47"/>
    <mergeCell ref="B49:K49"/>
    <mergeCell ref="B54:F55"/>
    <mergeCell ref="G54:G55"/>
    <mergeCell ref="H54:J55"/>
    <mergeCell ref="H50:J51"/>
    <mergeCell ref="B52:F53"/>
    <mergeCell ref="G52:G53"/>
    <mergeCell ref="H52:J53"/>
  </mergeCells>
  <dataValidations count="3">
    <dataValidation type="list" allowBlank="1" showInputMessage="1" showErrorMessage="1" sqref="C11" xr:uid="{F5813319-0ED0-4EDE-8DF0-145703FA96C2}">
      <formula1>"Tier 1, Tier 2"</formula1>
    </dataValidation>
    <dataValidation type="list" allowBlank="1" showInputMessage="1" showErrorMessage="1" prompt="Select Tri-Agency" sqref="C12" xr:uid="{21949E74-BC26-41AB-B308-E25C04081689}">
      <formula1>"SSHRC, CIHR, NSERC"</formula1>
    </dataValidation>
    <dataValidation type="list" allowBlank="1" showInputMessage="1" showErrorMessage="1" sqref="C9:E9" xr:uid="{34AFE99B-8786-48C5-AF95-0E2FD8517D34}">
      <formula1>"New, Renewal"</formula1>
    </dataValidation>
  </dataValidations>
  <hyperlinks>
    <hyperlink ref="K33" location="'CRC FUNDING'!A1" display="See &quot;CRC Funding&quot; for planned expenditures" xr:uid="{0E842B43-325B-45A7-84B9-40A66DE19E25}"/>
    <hyperlink ref="K50" location="UNIVERSITY!A1" display="See &quot;University Funds&quot; for planned commitments" xr:uid="{6509C369-4F43-480C-858C-4ACEAB306C06}"/>
  </hyperlinks>
  <pageMargins left="0.7" right="0.7" top="0.75" bottom="0.75" header="0.3" footer="0.3"/>
  <pageSetup scale="58" orientation="portrait" horizontalDpi="1200" verticalDpi="1200" r:id="rId1"/>
  <rowBreaks count="1" manualBreakCount="1">
    <brk id="55" max="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zoomScaleNormal="100" workbookViewId="0">
      <selection activeCell="I8" activeCellId="7" sqref="B9:I9 B14:I14 B18:I18 B25:I25 B27:F27 B29:H29 B30:H30 I8:I30"/>
    </sheetView>
  </sheetViews>
  <sheetFormatPr defaultRowHeight="15" x14ac:dyDescent="0.25"/>
  <cols>
    <col min="1" max="1" width="45.28515625" bestFit="1" customWidth="1"/>
    <col min="2" max="8" width="10.140625" bestFit="1" customWidth="1"/>
    <col min="9" max="9" width="24.85546875" customWidth="1"/>
    <col min="10" max="10" width="45.28515625" customWidth="1"/>
  </cols>
  <sheetData>
    <row r="1" spans="1:9" s="2" customFormat="1" x14ac:dyDescent="0.25">
      <c r="A1" s="92" t="s">
        <v>98</v>
      </c>
      <c r="B1" s="93"/>
      <c r="C1" s="93"/>
      <c r="D1" s="93"/>
      <c r="E1" s="93"/>
      <c r="F1" s="93"/>
      <c r="G1" s="93"/>
      <c r="H1" s="93"/>
      <c r="I1" s="93"/>
    </row>
    <row r="2" spans="1:9" s="2" customFormat="1" x14ac:dyDescent="0.25">
      <c r="A2" s="2" t="s">
        <v>0</v>
      </c>
    </row>
    <row r="3" spans="1:9" s="2" customFormat="1" x14ac:dyDescent="0.25">
      <c r="A3" s="2" t="s">
        <v>1</v>
      </c>
    </row>
    <row r="4" spans="1:9" x14ac:dyDescent="0.25">
      <c r="A4" s="2" t="s">
        <v>2</v>
      </c>
    </row>
    <row r="5" spans="1:9" x14ac:dyDescent="0.25">
      <c r="A5" s="2"/>
      <c r="G5" s="248" t="s">
        <v>142</v>
      </c>
      <c r="H5" s="248"/>
    </row>
    <row r="6" spans="1:9" s="1" customFormat="1" ht="15.75" thickBot="1" x14ac:dyDescent="0.3">
      <c r="A6" s="3" t="s">
        <v>78</v>
      </c>
      <c r="B6" s="3" t="s">
        <v>16</v>
      </c>
      <c r="C6" s="3" t="s">
        <v>17</v>
      </c>
      <c r="D6" s="3" t="s">
        <v>18</v>
      </c>
      <c r="E6" s="3" t="s">
        <v>19</v>
      </c>
      <c r="F6" s="3" t="s">
        <v>20</v>
      </c>
      <c r="G6" s="3" t="s">
        <v>21</v>
      </c>
      <c r="H6" s="8" t="s">
        <v>22</v>
      </c>
      <c r="I6" s="10" t="s">
        <v>45</v>
      </c>
    </row>
    <row r="7" spans="1:9" x14ac:dyDescent="0.25">
      <c r="A7" s="13" t="s">
        <v>79</v>
      </c>
      <c r="B7" s="14"/>
      <c r="C7" s="14"/>
      <c r="D7" s="14"/>
      <c r="E7" s="14"/>
      <c r="F7" s="14"/>
      <c r="G7" s="14"/>
      <c r="H7" s="14"/>
      <c r="I7" s="15"/>
    </row>
    <row r="8" spans="1:9" x14ac:dyDescent="0.25">
      <c r="A8" s="4" t="s">
        <v>80</v>
      </c>
      <c r="B8" s="100"/>
      <c r="C8" s="100"/>
      <c r="D8" s="100"/>
      <c r="E8" s="100"/>
      <c r="F8" s="100"/>
      <c r="G8" s="100"/>
      <c r="H8" s="100"/>
      <c r="I8" s="128">
        <f>SUM(B8:H8)</f>
        <v>0</v>
      </c>
    </row>
    <row r="9" spans="1:9" ht="15" customHeight="1" x14ac:dyDescent="0.25">
      <c r="A9" s="19" t="s">
        <v>81</v>
      </c>
      <c r="B9" s="104">
        <f>SUM(B8)</f>
        <v>0</v>
      </c>
      <c r="C9" s="104">
        <f t="shared" ref="C9:H9" si="0">SUM(C8)</f>
        <v>0</v>
      </c>
      <c r="D9" s="104">
        <f t="shared" si="0"/>
        <v>0</v>
      </c>
      <c r="E9" s="104">
        <f t="shared" si="0"/>
        <v>0</v>
      </c>
      <c r="F9" s="104">
        <f t="shared" si="0"/>
        <v>0</v>
      </c>
      <c r="G9" s="104">
        <f t="shared" si="0"/>
        <v>0</v>
      </c>
      <c r="H9" s="104">
        <f t="shared" si="0"/>
        <v>0</v>
      </c>
      <c r="I9" s="128">
        <f>SUM(B9:H9)</f>
        <v>0</v>
      </c>
    </row>
    <row r="10" spans="1:9" x14ac:dyDescent="0.25">
      <c r="A10" s="20" t="s">
        <v>9</v>
      </c>
      <c r="B10" s="129"/>
      <c r="C10" s="129"/>
      <c r="D10" s="129"/>
      <c r="E10" s="129"/>
      <c r="F10" s="129"/>
      <c r="G10" s="129"/>
      <c r="H10" s="129"/>
      <c r="I10" s="130"/>
    </row>
    <row r="11" spans="1:9" x14ac:dyDescent="0.25">
      <c r="A11" s="4" t="s">
        <v>3</v>
      </c>
      <c r="B11" s="100"/>
      <c r="C11" s="100"/>
      <c r="D11" s="100"/>
      <c r="E11" s="100"/>
      <c r="F11" s="100"/>
      <c r="G11" s="100"/>
      <c r="H11" s="101"/>
      <c r="I11" s="128">
        <f t="shared" ref="I11:I14" si="1">SUM(B11:H11)</f>
        <v>0</v>
      </c>
    </row>
    <row r="12" spans="1:9" x14ac:dyDescent="0.25">
      <c r="A12" s="4" t="s">
        <v>4</v>
      </c>
      <c r="B12" s="100"/>
      <c r="C12" s="100"/>
      <c r="D12" s="100"/>
      <c r="E12" s="100"/>
      <c r="F12" s="100"/>
      <c r="G12" s="100"/>
      <c r="H12" s="101"/>
      <c r="I12" s="128">
        <f t="shared" si="1"/>
        <v>0</v>
      </c>
    </row>
    <row r="13" spans="1:9" x14ac:dyDescent="0.25">
      <c r="A13" s="4" t="s">
        <v>5</v>
      </c>
      <c r="B13" s="100"/>
      <c r="C13" s="100"/>
      <c r="D13" s="100"/>
      <c r="E13" s="100"/>
      <c r="F13" s="100"/>
      <c r="G13" s="100"/>
      <c r="H13" s="101"/>
      <c r="I13" s="128">
        <f t="shared" si="1"/>
        <v>0</v>
      </c>
    </row>
    <row r="14" spans="1:9" x14ac:dyDescent="0.25">
      <c r="A14" s="19" t="s">
        <v>81</v>
      </c>
      <c r="B14" s="104">
        <f>SUM(B11:B13)</f>
        <v>0</v>
      </c>
      <c r="C14" s="104">
        <f t="shared" ref="C14:H14" si="2">SUM(C11:C13)</f>
        <v>0</v>
      </c>
      <c r="D14" s="104">
        <f t="shared" si="2"/>
        <v>0</v>
      </c>
      <c r="E14" s="104">
        <f t="shared" si="2"/>
        <v>0</v>
      </c>
      <c r="F14" s="104">
        <f t="shared" si="2"/>
        <v>0</v>
      </c>
      <c r="G14" s="104">
        <f t="shared" si="2"/>
        <v>0</v>
      </c>
      <c r="H14" s="104">
        <f t="shared" si="2"/>
        <v>0</v>
      </c>
      <c r="I14" s="102">
        <f t="shared" si="1"/>
        <v>0</v>
      </c>
    </row>
    <row r="15" spans="1:9" x14ac:dyDescent="0.25">
      <c r="A15" s="13" t="s">
        <v>82</v>
      </c>
      <c r="B15" s="105"/>
      <c r="C15" s="105"/>
      <c r="D15" s="105"/>
      <c r="E15" s="105"/>
      <c r="F15" s="105"/>
      <c r="G15" s="105"/>
      <c r="H15" s="105"/>
      <c r="I15" s="131"/>
    </row>
    <row r="16" spans="1:9" x14ac:dyDescent="0.25">
      <c r="A16" s="4" t="s">
        <v>7</v>
      </c>
      <c r="B16" s="100"/>
      <c r="C16" s="100"/>
      <c r="D16" s="100"/>
      <c r="E16" s="100"/>
      <c r="F16" s="100"/>
      <c r="G16" s="100"/>
      <c r="H16" s="101"/>
      <c r="I16" s="128">
        <f t="shared" ref="I16:I18" si="3">SUM(B16:H16)</f>
        <v>0</v>
      </c>
    </row>
    <row r="17" spans="1:10" ht="30" x14ac:dyDescent="0.25">
      <c r="A17" s="7" t="s">
        <v>83</v>
      </c>
      <c r="B17" s="106"/>
      <c r="C17" s="106"/>
      <c r="D17" s="106"/>
      <c r="E17" s="106"/>
      <c r="F17" s="106"/>
      <c r="G17" s="106"/>
      <c r="H17" s="107"/>
      <c r="I17" s="132">
        <f t="shared" si="3"/>
        <v>0</v>
      </c>
    </row>
    <row r="18" spans="1:10" x14ac:dyDescent="0.25">
      <c r="A18" s="19" t="s">
        <v>81</v>
      </c>
      <c r="B18" s="104">
        <f>SUM(B16:B17)</f>
        <v>0</v>
      </c>
      <c r="C18" s="104">
        <f t="shared" ref="C18:H18" si="4">SUM(C16:C17)</f>
        <v>0</v>
      </c>
      <c r="D18" s="104">
        <f t="shared" si="4"/>
        <v>0</v>
      </c>
      <c r="E18" s="104">
        <f t="shared" si="4"/>
        <v>0</v>
      </c>
      <c r="F18" s="104">
        <f t="shared" si="4"/>
        <v>0</v>
      </c>
      <c r="G18" s="104">
        <f t="shared" si="4"/>
        <v>0</v>
      </c>
      <c r="H18" s="104">
        <f t="shared" si="4"/>
        <v>0</v>
      </c>
      <c r="I18" s="133">
        <f t="shared" si="3"/>
        <v>0</v>
      </c>
    </row>
    <row r="19" spans="1:10" x14ac:dyDescent="0.25">
      <c r="A19" s="13" t="s">
        <v>8</v>
      </c>
      <c r="B19" s="105"/>
      <c r="C19" s="105"/>
      <c r="D19" s="105"/>
      <c r="E19" s="105"/>
      <c r="F19" s="105"/>
      <c r="G19" s="105"/>
      <c r="H19" s="105"/>
      <c r="I19" s="134"/>
    </row>
    <row r="20" spans="1:10" x14ac:dyDescent="0.25">
      <c r="A20" s="4" t="s">
        <v>11</v>
      </c>
      <c r="B20" s="100"/>
      <c r="C20" s="100"/>
      <c r="D20" s="100"/>
      <c r="E20" s="100"/>
      <c r="F20" s="100"/>
      <c r="G20" s="100"/>
      <c r="H20" s="101"/>
      <c r="I20" s="128">
        <f t="shared" ref="I20:I25" si="5">SUM(B20:H20)</f>
        <v>0</v>
      </c>
    </row>
    <row r="21" spans="1:10" ht="30" x14ac:dyDescent="0.25">
      <c r="A21" s="7" t="s">
        <v>84</v>
      </c>
      <c r="B21" s="100"/>
      <c r="C21" s="100"/>
      <c r="D21" s="100"/>
      <c r="E21" s="100"/>
      <c r="F21" s="100"/>
      <c r="G21" s="100"/>
      <c r="H21" s="101"/>
      <c r="I21" s="128">
        <f t="shared" si="5"/>
        <v>0</v>
      </c>
    </row>
    <row r="22" spans="1:10" x14ac:dyDescent="0.25">
      <c r="A22" s="4" t="s">
        <v>12</v>
      </c>
      <c r="B22" s="100"/>
      <c r="C22" s="100"/>
      <c r="D22" s="100"/>
      <c r="E22" s="100"/>
      <c r="F22" s="100"/>
      <c r="G22" s="100"/>
      <c r="H22" s="101"/>
      <c r="I22" s="128">
        <f t="shared" si="5"/>
        <v>0</v>
      </c>
    </row>
    <row r="23" spans="1:10" x14ac:dyDescent="0.25">
      <c r="A23" s="4" t="s">
        <v>85</v>
      </c>
      <c r="B23" s="100"/>
      <c r="C23" s="100"/>
      <c r="D23" s="100"/>
      <c r="E23" s="100"/>
      <c r="F23" s="100"/>
      <c r="G23" s="100"/>
      <c r="H23" s="101"/>
      <c r="I23" s="128">
        <f t="shared" si="5"/>
        <v>0</v>
      </c>
      <c r="J23" s="99" t="s">
        <v>153</v>
      </c>
    </row>
    <row r="24" spans="1:10" x14ac:dyDescent="0.25">
      <c r="A24" s="4" t="s">
        <v>10</v>
      </c>
      <c r="B24" s="100"/>
      <c r="C24" s="100"/>
      <c r="D24" s="100"/>
      <c r="E24" s="100"/>
      <c r="F24" s="100"/>
      <c r="G24" s="100"/>
      <c r="H24" s="101"/>
      <c r="I24" s="128">
        <f t="shared" si="5"/>
        <v>0</v>
      </c>
    </row>
    <row r="25" spans="1:10" x14ac:dyDescent="0.25">
      <c r="A25" s="21" t="s">
        <v>81</v>
      </c>
      <c r="B25" s="108">
        <f>SUM(B20:B24)</f>
        <v>0</v>
      </c>
      <c r="C25" s="108">
        <f t="shared" ref="C25:H25" si="6">SUM(C20:C24)</f>
        <v>0</v>
      </c>
      <c r="D25" s="108">
        <f t="shared" si="6"/>
        <v>0</v>
      </c>
      <c r="E25" s="108">
        <f t="shared" si="6"/>
        <v>0</v>
      </c>
      <c r="F25" s="108">
        <f t="shared" si="6"/>
        <v>0</v>
      </c>
      <c r="G25" s="108">
        <f t="shared" si="6"/>
        <v>0</v>
      </c>
      <c r="H25" s="108">
        <f t="shared" si="6"/>
        <v>0</v>
      </c>
      <c r="I25" s="102">
        <f t="shared" si="5"/>
        <v>0</v>
      </c>
    </row>
    <row r="26" spans="1:10" x14ac:dyDescent="0.25">
      <c r="A26" s="22" t="s">
        <v>86</v>
      </c>
      <c r="B26" s="135"/>
      <c r="C26" s="135"/>
      <c r="D26" s="135"/>
      <c r="E26" s="135"/>
      <c r="F26" s="135"/>
      <c r="G26" s="135"/>
      <c r="H26" s="135"/>
      <c r="I26" s="136"/>
    </row>
    <row r="27" spans="1:10" x14ac:dyDescent="0.25">
      <c r="A27" s="4" t="s">
        <v>106</v>
      </c>
      <c r="B27" s="137">
        <f>Authorization!H43</f>
        <v>20000</v>
      </c>
      <c r="C27" s="137">
        <f>Authorization!H43</f>
        <v>20000</v>
      </c>
      <c r="D27" s="137">
        <f>Authorization!H43</f>
        <v>20000</v>
      </c>
      <c r="E27" s="137">
        <f>Authorization!H43</f>
        <v>20000</v>
      </c>
      <c r="F27" s="137">
        <f>Authorization!H43</f>
        <v>20000</v>
      </c>
      <c r="G27" s="100"/>
      <c r="H27" s="100"/>
      <c r="I27" s="128">
        <f>SUM(B27:H27)</f>
        <v>100000</v>
      </c>
      <c r="J27" s="99" t="s">
        <v>148</v>
      </c>
    </row>
    <row r="28" spans="1:10" x14ac:dyDescent="0.25">
      <c r="A28" s="4" t="s">
        <v>154</v>
      </c>
      <c r="B28" s="100"/>
      <c r="C28" s="100"/>
      <c r="D28" s="100"/>
      <c r="E28" s="100"/>
      <c r="F28" s="100"/>
      <c r="G28" s="100"/>
      <c r="H28" s="100"/>
      <c r="I28" s="128">
        <f t="shared" ref="I28:I29" si="7">SUM(B28:H28)</f>
        <v>0</v>
      </c>
    </row>
    <row r="29" spans="1:10" ht="15.75" thickBot="1" x14ac:dyDescent="0.3">
      <c r="A29" s="19" t="s">
        <v>81</v>
      </c>
      <c r="B29" s="104">
        <f>SUM(B27:B28)</f>
        <v>20000</v>
      </c>
      <c r="C29" s="104">
        <f t="shared" ref="C29:H29" si="8">SUM(C27:C28)</f>
        <v>20000</v>
      </c>
      <c r="D29" s="104">
        <f t="shared" si="8"/>
        <v>20000</v>
      </c>
      <c r="E29" s="104">
        <f t="shared" si="8"/>
        <v>20000</v>
      </c>
      <c r="F29" s="104">
        <f t="shared" si="8"/>
        <v>20000</v>
      </c>
      <c r="G29" s="104">
        <f t="shared" si="8"/>
        <v>0</v>
      </c>
      <c r="H29" s="104">
        <f t="shared" si="8"/>
        <v>0</v>
      </c>
      <c r="I29" s="102">
        <f t="shared" si="7"/>
        <v>100000</v>
      </c>
    </row>
    <row r="30" spans="1:10" ht="15.75" thickBot="1" x14ac:dyDescent="0.3">
      <c r="A30" s="23" t="s">
        <v>87</v>
      </c>
      <c r="B30" s="123">
        <f t="shared" ref="B30:G30" si="9">SUM(B9,B14,B18,B25,B29)</f>
        <v>20000</v>
      </c>
      <c r="C30" s="123">
        <f t="shared" si="9"/>
        <v>20000</v>
      </c>
      <c r="D30" s="123">
        <f t="shared" si="9"/>
        <v>20000</v>
      </c>
      <c r="E30" s="123">
        <f t="shared" si="9"/>
        <v>20000</v>
      </c>
      <c r="F30" s="123">
        <f t="shared" si="9"/>
        <v>20000</v>
      </c>
      <c r="G30" s="123">
        <f t="shared" si="9"/>
        <v>0</v>
      </c>
      <c r="H30" s="123">
        <f>SUM(H9,H14,H18,H25,H29)</f>
        <v>0</v>
      </c>
      <c r="I30" s="123">
        <f>SUM(I9,I14,I18,I25,I29)</f>
        <v>100000</v>
      </c>
    </row>
    <row r="32" spans="1:10" x14ac:dyDescent="0.25">
      <c r="A32" s="7"/>
    </row>
  </sheetData>
  <sheetProtection algorithmName="SHA-512" hashValue="u2Kmyx7o0STUBmkonPbl3eNLECa38k4498vu/7Y2ff8J+OJ1egiMAN+ffwVbfuOZExRyBPxy64INCS3aajBAFg==" saltValue="UZG0WYeRAT3TUSYMy4Ug4A==" spinCount="100000" sheet="1" objects="1" scenarios="1" formatCells="0" formatColumns="0"/>
  <mergeCells count="1">
    <mergeCell ref="G5:H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1"/>
  <sheetViews>
    <sheetView zoomScale="80" zoomScaleNormal="80" workbookViewId="0">
      <selection activeCell="D8" sqref="D8"/>
    </sheetView>
  </sheetViews>
  <sheetFormatPr defaultRowHeight="15" x14ac:dyDescent="0.25"/>
  <cols>
    <col min="1" max="1" width="50" bestFit="1" customWidth="1"/>
    <col min="2" max="2" width="12" bestFit="1" customWidth="1"/>
    <col min="3" max="8" width="10.85546875" bestFit="1" customWidth="1"/>
    <col min="9" max="9" width="39.140625" customWidth="1"/>
    <col min="10" max="10" width="16.7109375" customWidth="1"/>
    <col min="11" max="11" width="15.42578125" customWidth="1"/>
    <col min="12" max="12" width="13.28515625" customWidth="1"/>
    <col min="13" max="13" width="36.5703125" customWidth="1"/>
    <col min="14" max="14" width="33.140625" customWidth="1"/>
  </cols>
  <sheetData>
    <row r="1" spans="1:14" s="2" customFormat="1" x14ac:dyDescent="0.25">
      <c r="A1" s="5" t="s">
        <v>23</v>
      </c>
    </row>
    <row r="2" spans="1:14" s="2" customFormat="1" x14ac:dyDescent="0.25">
      <c r="A2" s="249" t="s">
        <v>57</v>
      </c>
      <c r="B2" s="249"/>
      <c r="C2" s="249"/>
      <c r="D2" s="249"/>
      <c r="E2" s="249"/>
      <c r="F2" s="249"/>
      <c r="G2" s="249"/>
      <c r="H2" s="249"/>
    </row>
    <row r="3" spans="1:14" s="2" customFormat="1" x14ac:dyDescent="0.25"/>
    <row r="4" spans="1:14" x14ac:dyDescent="0.25">
      <c r="A4" s="2"/>
    </row>
    <row r="5" spans="1:14" ht="30.75" thickBot="1" x14ac:dyDescent="0.3">
      <c r="A5" s="2"/>
      <c r="K5" s="1"/>
      <c r="M5" s="37" t="s">
        <v>140</v>
      </c>
      <c r="N5" s="1" t="s">
        <v>138</v>
      </c>
    </row>
    <row r="6" spans="1:14" s="1" customFormat="1" ht="15.75" thickBot="1" x14ac:dyDescent="0.3">
      <c r="A6" s="3" t="s">
        <v>88</v>
      </c>
      <c r="B6" s="3" t="s">
        <v>16</v>
      </c>
      <c r="C6" s="3" t="s">
        <v>17</v>
      </c>
      <c r="D6" s="3" t="s">
        <v>18</v>
      </c>
      <c r="E6" s="3" t="s">
        <v>19</v>
      </c>
      <c r="F6" s="3" t="s">
        <v>20</v>
      </c>
      <c r="G6" s="3" t="s">
        <v>21</v>
      </c>
      <c r="H6" s="8" t="s">
        <v>22</v>
      </c>
      <c r="I6" s="36" t="s">
        <v>45</v>
      </c>
      <c r="J6" s="65" t="s">
        <v>28</v>
      </c>
      <c r="K6" s="66" t="s">
        <v>27</v>
      </c>
      <c r="L6" s="66" t="s">
        <v>86</v>
      </c>
      <c r="M6" s="67" t="s">
        <v>139</v>
      </c>
      <c r="N6" s="68" t="s">
        <v>137</v>
      </c>
    </row>
    <row r="7" spans="1:14" x14ac:dyDescent="0.25">
      <c r="A7" s="13" t="s">
        <v>79</v>
      </c>
      <c r="B7" s="14"/>
      <c r="C7" s="14"/>
      <c r="D7" s="14"/>
      <c r="E7" s="14"/>
      <c r="F7" s="14"/>
      <c r="G7" s="14"/>
      <c r="H7" s="14"/>
      <c r="I7" s="88"/>
      <c r="J7" s="89"/>
      <c r="K7" s="90"/>
      <c r="L7" s="90"/>
      <c r="M7" s="64"/>
      <c r="N7" s="90"/>
    </row>
    <row r="8" spans="1:14" x14ac:dyDescent="0.25">
      <c r="A8" s="4" t="s">
        <v>97</v>
      </c>
      <c r="B8" s="100"/>
      <c r="C8" s="100"/>
      <c r="D8" s="100"/>
      <c r="E8" s="100"/>
      <c r="F8" s="100"/>
      <c r="G8" s="100"/>
      <c r="H8" s="100"/>
      <c r="I8" s="110">
        <f>SUM(B8:H8)</f>
        <v>0</v>
      </c>
      <c r="J8" s="111"/>
      <c r="K8" s="112"/>
      <c r="L8" s="112"/>
      <c r="M8" s="113">
        <f>SUM(J8+K8+L8)</f>
        <v>0</v>
      </c>
      <c r="N8" s="91"/>
    </row>
    <row r="9" spans="1:14" x14ac:dyDescent="0.25">
      <c r="A9" s="19" t="s">
        <v>81</v>
      </c>
      <c r="B9" s="102">
        <f>SUM(B8)</f>
        <v>0</v>
      </c>
      <c r="C9" s="102">
        <f t="shared" ref="C9:G9" si="0">SUM(C8)</f>
        <v>0</v>
      </c>
      <c r="D9" s="102">
        <f t="shared" si="0"/>
        <v>0</v>
      </c>
      <c r="E9" s="102">
        <f t="shared" si="0"/>
        <v>0</v>
      </c>
      <c r="F9" s="102">
        <f t="shared" si="0"/>
        <v>0</v>
      </c>
      <c r="G9" s="102">
        <f t="shared" si="0"/>
        <v>0</v>
      </c>
      <c r="H9" s="102">
        <f>SUM(H8)</f>
        <v>0</v>
      </c>
      <c r="I9" s="114">
        <f>SUM(I8)</f>
        <v>0</v>
      </c>
      <c r="J9" s="115"/>
      <c r="K9" s="112"/>
      <c r="L9" s="112"/>
      <c r="M9" s="116"/>
      <c r="N9" s="91"/>
    </row>
    <row r="10" spans="1:14" x14ac:dyDescent="0.25">
      <c r="A10" s="11" t="s">
        <v>89</v>
      </c>
      <c r="B10" s="103"/>
      <c r="C10" s="103"/>
      <c r="D10" s="103"/>
      <c r="E10" s="103"/>
      <c r="F10" s="103"/>
      <c r="G10" s="103"/>
      <c r="H10" s="103"/>
      <c r="I10" s="117"/>
      <c r="J10" s="111"/>
      <c r="K10" s="112"/>
      <c r="L10" s="112"/>
      <c r="M10" s="116"/>
      <c r="N10" s="91"/>
    </row>
    <row r="11" spans="1:14" x14ac:dyDescent="0.25">
      <c r="A11" s="4" t="s">
        <v>3</v>
      </c>
      <c r="B11" s="100"/>
      <c r="C11" s="100"/>
      <c r="D11" s="100"/>
      <c r="E11" s="100"/>
      <c r="F11" s="100"/>
      <c r="G11" s="100"/>
      <c r="H11" s="101"/>
      <c r="I11" s="110">
        <f t="shared" ref="I11:I12" si="1">SUM(B11:H11)</f>
        <v>0</v>
      </c>
      <c r="J11" s="111"/>
      <c r="K11" s="112"/>
      <c r="L11" s="112"/>
      <c r="M11" s="113">
        <f>SUM(J11+K11+L11)</f>
        <v>0</v>
      </c>
      <c r="N11" s="91"/>
    </row>
    <row r="12" spans="1:14" x14ac:dyDescent="0.25">
      <c r="A12" s="4" t="s">
        <v>4</v>
      </c>
      <c r="B12" s="100"/>
      <c r="C12" s="100"/>
      <c r="D12" s="100"/>
      <c r="E12" s="100"/>
      <c r="F12" s="100"/>
      <c r="G12" s="100"/>
      <c r="H12" s="101"/>
      <c r="I12" s="110">
        <f t="shared" si="1"/>
        <v>0</v>
      </c>
      <c r="J12" s="111"/>
      <c r="K12" s="112"/>
      <c r="L12" s="112"/>
      <c r="M12" s="113">
        <f>SUM(J12+K12+L12)</f>
        <v>0</v>
      </c>
      <c r="N12" s="91"/>
    </row>
    <row r="13" spans="1:14" x14ac:dyDescent="0.25">
      <c r="A13" s="4" t="s">
        <v>5</v>
      </c>
      <c r="B13" s="100"/>
      <c r="C13" s="100"/>
      <c r="D13" s="100"/>
      <c r="E13" s="100"/>
      <c r="F13" s="100"/>
      <c r="G13" s="100"/>
      <c r="H13" s="101"/>
      <c r="I13" s="110">
        <f>SUM(B13:H13)</f>
        <v>0</v>
      </c>
      <c r="J13" s="111"/>
      <c r="K13" s="112"/>
      <c r="L13" s="112"/>
      <c r="M13" s="113">
        <f>SUM(J13+K13+L13)</f>
        <v>0</v>
      </c>
      <c r="N13" s="91"/>
    </row>
    <row r="14" spans="1:14" x14ac:dyDescent="0.25">
      <c r="A14" s="19" t="s">
        <v>81</v>
      </c>
      <c r="B14" s="104">
        <f>SUM(B11:B13)</f>
        <v>0</v>
      </c>
      <c r="C14" s="104">
        <f t="shared" ref="C14:I14" si="2">SUM(C11:C13)</f>
        <v>0</v>
      </c>
      <c r="D14" s="104">
        <f t="shared" si="2"/>
        <v>0</v>
      </c>
      <c r="E14" s="104">
        <f t="shared" si="2"/>
        <v>0</v>
      </c>
      <c r="F14" s="104">
        <f t="shared" si="2"/>
        <v>0</v>
      </c>
      <c r="G14" s="104">
        <f t="shared" si="2"/>
        <v>0</v>
      </c>
      <c r="H14" s="104">
        <f t="shared" si="2"/>
        <v>0</v>
      </c>
      <c r="I14" s="118">
        <f t="shared" si="2"/>
        <v>0</v>
      </c>
      <c r="J14" s="119"/>
      <c r="K14" s="112"/>
      <c r="L14" s="112"/>
      <c r="M14" s="116"/>
      <c r="N14" s="91"/>
    </row>
    <row r="15" spans="1:14" x14ac:dyDescent="0.25">
      <c r="A15" s="13" t="s">
        <v>6</v>
      </c>
      <c r="B15" s="105"/>
      <c r="C15" s="105"/>
      <c r="D15" s="105"/>
      <c r="E15" s="105"/>
      <c r="F15" s="105"/>
      <c r="G15" s="105"/>
      <c r="H15" s="105"/>
      <c r="I15" s="117"/>
      <c r="J15" s="111"/>
      <c r="K15" s="112"/>
      <c r="L15" s="112"/>
      <c r="M15" s="116"/>
      <c r="N15" s="91"/>
    </row>
    <row r="16" spans="1:14" x14ac:dyDescent="0.25">
      <c r="A16" s="4" t="s">
        <v>7</v>
      </c>
      <c r="B16" s="100"/>
      <c r="C16" s="100"/>
      <c r="D16" s="100"/>
      <c r="E16" s="100"/>
      <c r="F16" s="100"/>
      <c r="G16" s="100"/>
      <c r="H16" s="101"/>
      <c r="I16" s="110">
        <f t="shared" ref="I16:I18" si="3">SUM(B16:H16)</f>
        <v>0</v>
      </c>
      <c r="J16" s="111"/>
      <c r="K16" s="112"/>
      <c r="L16" s="112"/>
      <c r="M16" s="113">
        <f>SUM(J16+K16+L16)</f>
        <v>0</v>
      </c>
      <c r="N16" s="91"/>
    </row>
    <row r="17" spans="1:14" ht="30" x14ac:dyDescent="0.25">
      <c r="A17" s="7" t="s">
        <v>83</v>
      </c>
      <c r="B17" s="100"/>
      <c r="C17" s="100"/>
      <c r="D17" s="100"/>
      <c r="E17" s="100"/>
      <c r="F17" s="100"/>
      <c r="G17" s="100"/>
      <c r="H17" s="101"/>
      <c r="I17" s="110">
        <f t="shared" si="3"/>
        <v>0</v>
      </c>
      <c r="J17" s="111"/>
      <c r="K17" s="112"/>
      <c r="L17" s="112"/>
      <c r="M17" s="113">
        <f>SUM(J17+K17+L17)</f>
        <v>0</v>
      </c>
      <c r="N17" s="91"/>
    </row>
    <row r="18" spans="1:14" x14ac:dyDescent="0.25">
      <c r="A18" s="4" t="s">
        <v>90</v>
      </c>
      <c r="B18" s="100"/>
      <c r="C18" s="100"/>
      <c r="D18" s="100"/>
      <c r="E18" s="100"/>
      <c r="F18" s="100"/>
      <c r="G18" s="100"/>
      <c r="H18" s="101"/>
      <c r="I18" s="110">
        <f t="shared" si="3"/>
        <v>0</v>
      </c>
      <c r="J18" s="111"/>
      <c r="K18" s="112"/>
      <c r="L18" s="112"/>
      <c r="M18" s="113">
        <f>SUM(J18+K18+L18)</f>
        <v>0</v>
      </c>
      <c r="N18" s="91"/>
    </row>
    <row r="19" spans="1:14" x14ac:dyDescent="0.25">
      <c r="A19" s="19" t="s">
        <v>81</v>
      </c>
      <c r="B19" s="104">
        <f>SUM(B16:B18)</f>
        <v>0</v>
      </c>
      <c r="C19" s="104">
        <f t="shared" ref="C19:I19" si="4">SUM(C16:C18)</f>
        <v>0</v>
      </c>
      <c r="D19" s="104">
        <f t="shared" si="4"/>
        <v>0</v>
      </c>
      <c r="E19" s="104">
        <f t="shared" si="4"/>
        <v>0</v>
      </c>
      <c r="F19" s="104">
        <f t="shared" si="4"/>
        <v>0</v>
      </c>
      <c r="G19" s="104">
        <f t="shared" si="4"/>
        <v>0</v>
      </c>
      <c r="H19" s="104">
        <f t="shared" si="4"/>
        <v>0</v>
      </c>
      <c r="I19" s="118">
        <f t="shared" si="4"/>
        <v>0</v>
      </c>
      <c r="J19" s="119"/>
      <c r="K19" s="112"/>
      <c r="L19" s="112"/>
      <c r="M19" s="116"/>
      <c r="N19" s="91"/>
    </row>
    <row r="20" spans="1:14" x14ac:dyDescent="0.25">
      <c r="A20" s="20" t="s">
        <v>8</v>
      </c>
      <c r="B20" s="105"/>
      <c r="C20" s="105"/>
      <c r="D20" s="105"/>
      <c r="E20" s="105"/>
      <c r="F20" s="105"/>
      <c r="G20" s="105"/>
      <c r="H20" s="105"/>
      <c r="I20" s="120"/>
      <c r="J20" s="121"/>
      <c r="K20" s="112"/>
      <c r="L20" s="112"/>
      <c r="M20" s="116"/>
      <c r="N20" s="91"/>
    </row>
    <row r="21" spans="1:14" ht="30" x14ac:dyDescent="0.25">
      <c r="A21" s="7" t="s">
        <v>91</v>
      </c>
      <c r="B21" s="100"/>
      <c r="C21" s="100"/>
      <c r="D21" s="100"/>
      <c r="E21" s="100"/>
      <c r="F21" s="100"/>
      <c r="G21" s="100"/>
      <c r="H21" s="100"/>
      <c r="I21" s="110">
        <f>SUM(B21:H21)</f>
        <v>0</v>
      </c>
      <c r="J21" s="111"/>
      <c r="K21" s="112"/>
      <c r="L21" s="112"/>
      <c r="M21" s="113">
        <f t="shared" ref="M21:M28" si="5">SUM(J21+K21+L21)</f>
        <v>0</v>
      </c>
      <c r="N21" s="91"/>
    </row>
    <row r="22" spans="1:14" x14ac:dyDescent="0.25">
      <c r="A22" s="4" t="s">
        <v>11</v>
      </c>
      <c r="B22" s="100"/>
      <c r="C22" s="100"/>
      <c r="D22" s="100"/>
      <c r="E22" s="100"/>
      <c r="F22" s="100"/>
      <c r="G22" s="100"/>
      <c r="H22" s="101"/>
      <c r="I22" s="110">
        <f t="shared" ref="I22:I29" si="6">SUM(B22:H22)</f>
        <v>0</v>
      </c>
      <c r="J22" s="111"/>
      <c r="K22" s="112"/>
      <c r="L22" s="112"/>
      <c r="M22" s="113">
        <f t="shared" si="5"/>
        <v>0</v>
      </c>
      <c r="N22" s="91"/>
    </row>
    <row r="23" spans="1:14" x14ac:dyDescent="0.25">
      <c r="A23" s="4" t="s">
        <v>92</v>
      </c>
      <c r="B23" s="100"/>
      <c r="C23" s="100"/>
      <c r="D23" s="100"/>
      <c r="E23" s="100"/>
      <c r="F23" s="100"/>
      <c r="G23" s="100"/>
      <c r="H23" s="101"/>
      <c r="I23" s="110">
        <f t="shared" si="6"/>
        <v>0</v>
      </c>
      <c r="J23" s="111"/>
      <c r="K23" s="112"/>
      <c r="L23" s="112"/>
      <c r="M23" s="113">
        <f t="shared" si="5"/>
        <v>0</v>
      </c>
      <c r="N23" s="91"/>
    </row>
    <row r="24" spans="1:14" ht="30" x14ac:dyDescent="0.25">
      <c r="A24" s="7" t="s">
        <v>93</v>
      </c>
      <c r="B24" s="100"/>
      <c r="C24" s="100"/>
      <c r="D24" s="100"/>
      <c r="E24" s="100"/>
      <c r="F24" s="100"/>
      <c r="G24" s="100"/>
      <c r="H24" s="101"/>
      <c r="I24" s="110">
        <f t="shared" si="6"/>
        <v>0</v>
      </c>
      <c r="J24" s="111"/>
      <c r="K24" s="112"/>
      <c r="L24" s="112"/>
      <c r="M24" s="113">
        <f t="shared" si="5"/>
        <v>0</v>
      </c>
      <c r="N24" s="91"/>
    </row>
    <row r="25" spans="1:14" ht="30" x14ac:dyDescent="0.25">
      <c r="A25" s="4" t="s">
        <v>84</v>
      </c>
      <c r="B25" s="100"/>
      <c r="C25" s="100"/>
      <c r="D25" s="100"/>
      <c r="E25" s="100"/>
      <c r="F25" s="100"/>
      <c r="G25" s="100"/>
      <c r="H25" s="101"/>
      <c r="I25" s="110">
        <f t="shared" si="6"/>
        <v>0</v>
      </c>
      <c r="J25" s="111"/>
      <c r="K25" s="112"/>
      <c r="L25" s="112"/>
      <c r="M25" s="113">
        <f t="shared" si="5"/>
        <v>0</v>
      </c>
      <c r="N25" s="91"/>
    </row>
    <row r="26" spans="1:14" x14ac:dyDescent="0.25">
      <c r="A26" s="4" t="s">
        <v>94</v>
      </c>
      <c r="B26" s="100"/>
      <c r="C26" s="100"/>
      <c r="D26" s="100"/>
      <c r="E26" s="100"/>
      <c r="F26" s="100"/>
      <c r="G26" s="100"/>
      <c r="H26" s="101"/>
      <c r="I26" s="110">
        <f t="shared" si="6"/>
        <v>0</v>
      </c>
      <c r="J26" s="111"/>
      <c r="K26" s="112"/>
      <c r="L26" s="112"/>
      <c r="M26" s="113">
        <f t="shared" si="5"/>
        <v>0</v>
      </c>
      <c r="N26" s="91"/>
    </row>
    <row r="27" spans="1:14" x14ac:dyDescent="0.25">
      <c r="A27" s="6" t="s">
        <v>95</v>
      </c>
      <c r="B27" s="100"/>
      <c r="C27" s="100"/>
      <c r="D27" s="100"/>
      <c r="E27" s="100"/>
      <c r="F27" s="100"/>
      <c r="G27" s="100"/>
      <c r="H27" s="101"/>
      <c r="I27" s="110">
        <f t="shared" si="6"/>
        <v>0</v>
      </c>
      <c r="J27" s="111"/>
      <c r="K27" s="112"/>
      <c r="L27" s="112"/>
      <c r="M27" s="113">
        <f t="shared" si="5"/>
        <v>0</v>
      </c>
      <c r="N27" s="91"/>
    </row>
    <row r="28" spans="1:14" x14ac:dyDescent="0.25">
      <c r="A28" s="6" t="s">
        <v>96</v>
      </c>
      <c r="B28" s="100"/>
      <c r="C28" s="100"/>
      <c r="D28" s="100"/>
      <c r="E28" s="100"/>
      <c r="F28" s="100"/>
      <c r="G28" s="100"/>
      <c r="H28" s="101"/>
      <c r="I28" s="122">
        <f>SUM(B28:H28)</f>
        <v>0</v>
      </c>
      <c r="J28" s="111"/>
      <c r="K28" s="112"/>
      <c r="L28" s="112"/>
      <c r="M28" s="113">
        <f t="shared" si="5"/>
        <v>0</v>
      </c>
      <c r="N28" s="91"/>
    </row>
    <row r="29" spans="1:14" ht="15.75" thickBot="1" x14ac:dyDescent="0.3">
      <c r="A29" s="21" t="s">
        <v>81</v>
      </c>
      <c r="B29" s="108">
        <f>SUM(B21:B28)</f>
        <v>0</v>
      </c>
      <c r="C29" s="108">
        <f t="shared" ref="C29:H29" si="7">SUM(C21:C28)</f>
        <v>0</v>
      </c>
      <c r="D29" s="108">
        <f t="shared" si="7"/>
        <v>0</v>
      </c>
      <c r="E29" s="108">
        <f t="shared" si="7"/>
        <v>0</v>
      </c>
      <c r="F29" s="108">
        <f t="shared" si="7"/>
        <v>0</v>
      </c>
      <c r="G29" s="108">
        <f t="shared" si="7"/>
        <v>0</v>
      </c>
      <c r="H29" s="108">
        <f t="shared" si="7"/>
        <v>0</v>
      </c>
      <c r="I29" s="114">
        <f t="shared" si="6"/>
        <v>0</v>
      </c>
      <c r="J29" s="115"/>
      <c r="K29" s="112"/>
      <c r="L29" s="112"/>
      <c r="M29" s="116"/>
      <c r="N29" s="91"/>
    </row>
    <row r="30" spans="1:14" ht="15.75" thickBot="1" x14ac:dyDescent="0.3">
      <c r="A30" s="23" t="s">
        <v>87</v>
      </c>
      <c r="B30" s="123">
        <f>SUM(B9, B14, B19, B29)</f>
        <v>0</v>
      </c>
      <c r="C30" s="123">
        <f>SUM(C9, C14, C19, C29)</f>
        <v>0</v>
      </c>
      <c r="D30" s="123">
        <f t="shared" ref="D30:L30" si="8">SUM(D9, D14, D19, D29)</f>
        <v>0</v>
      </c>
      <c r="E30" s="123">
        <f t="shared" si="8"/>
        <v>0</v>
      </c>
      <c r="F30" s="123">
        <f t="shared" si="8"/>
        <v>0</v>
      </c>
      <c r="G30" s="123">
        <f t="shared" si="8"/>
        <v>0</v>
      </c>
      <c r="H30" s="123">
        <f t="shared" si="8"/>
        <v>0</v>
      </c>
      <c r="I30" s="124">
        <f t="shared" si="8"/>
        <v>0</v>
      </c>
      <c r="J30" s="125">
        <f t="shared" si="8"/>
        <v>0</v>
      </c>
      <c r="K30" s="125">
        <f t="shared" si="8"/>
        <v>0</v>
      </c>
      <c r="L30" s="126">
        <f t="shared" si="8"/>
        <v>0</v>
      </c>
      <c r="M30" s="127"/>
      <c r="N30" s="91"/>
    </row>
    <row r="31" spans="1:14" x14ac:dyDescent="0.25">
      <c r="A31" s="96" t="s">
        <v>146</v>
      </c>
      <c r="B31" s="97"/>
      <c r="C31" s="97"/>
      <c r="D31" s="97"/>
      <c r="E31" s="97"/>
      <c r="F31" s="97"/>
      <c r="G31" s="97"/>
      <c r="H31" s="97"/>
      <c r="I31" s="98">
        <f>SUM(I21:I27)+I19+I14</f>
        <v>0</v>
      </c>
    </row>
  </sheetData>
  <sheetProtection algorithmName="SHA-512" hashValue="uO5M65x8Rb+YDa2jFGzxevJdr7ljuGkX2zt9dcOA6XydrWqNaG6NCanCQ27etFhiVUYS3R4fxjPdEqIMAI9RWQ==" saltValue="U/GqysxsVcCEiag6UPJjFg==" spinCount="100000" sheet="1" formatColumns="0"/>
  <mergeCells count="1">
    <mergeCell ref="A2:H2"/>
  </mergeCells>
  <pageMargins left="0.7" right="0.7" top="0.75" bottom="0.75" header="0.3" footer="0.3"/>
  <pageSetup orientation="portrait" horizontalDpi="1200" verticalDpi="1200" r:id="rId1"/>
  <ignoredErrors>
    <ignoredError sqref="C3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topLeftCell="A4" zoomScale="90" zoomScaleNormal="90" workbookViewId="0">
      <selection activeCell="I8" activeCellId="4" sqref="B10:I10 B15:I15 B20:I20 B30:I31 I8:I31"/>
    </sheetView>
  </sheetViews>
  <sheetFormatPr defaultRowHeight="15" x14ac:dyDescent="0.25"/>
  <cols>
    <col min="1" max="1" width="39" bestFit="1" customWidth="1"/>
    <col min="2" max="8" width="11" bestFit="1" customWidth="1"/>
    <col min="9" max="9" width="29" customWidth="1"/>
  </cols>
  <sheetData>
    <row r="1" spans="1:9" s="2" customFormat="1" x14ac:dyDescent="0.25">
      <c r="A1" s="94" t="s">
        <v>99</v>
      </c>
      <c r="B1" s="95"/>
      <c r="C1" s="95"/>
      <c r="D1" s="95"/>
      <c r="E1" s="95"/>
      <c r="F1" s="95"/>
      <c r="G1" s="95"/>
      <c r="H1" s="95"/>
      <c r="I1" s="95"/>
    </row>
    <row r="2" spans="1:9" s="2" customFormat="1" x14ac:dyDescent="0.25">
      <c r="A2" s="2" t="s">
        <v>13</v>
      </c>
    </row>
    <row r="3" spans="1:9" s="2" customFormat="1" x14ac:dyDescent="0.25">
      <c r="A3" s="2" t="s">
        <v>14</v>
      </c>
    </row>
    <row r="4" spans="1:9" s="2" customFormat="1" x14ac:dyDescent="0.25">
      <c r="A4" s="2" t="s">
        <v>15</v>
      </c>
    </row>
    <row r="5" spans="1:9" x14ac:dyDescent="0.25">
      <c r="A5" s="2" t="s">
        <v>110</v>
      </c>
    </row>
    <row r="6" spans="1:9" x14ac:dyDescent="0.25">
      <c r="A6" s="2"/>
    </row>
    <row r="7" spans="1:9" s="1" customFormat="1" ht="15.75" thickBot="1" x14ac:dyDescent="0.3">
      <c r="A7" s="3" t="s">
        <v>100</v>
      </c>
      <c r="B7" s="3" t="s">
        <v>16</v>
      </c>
      <c r="C7" s="3" t="s">
        <v>17</v>
      </c>
      <c r="D7" s="3" t="s">
        <v>18</v>
      </c>
      <c r="E7" s="3" t="s">
        <v>19</v>
      </c>
      <c r="F7" s="3" t="s">
        <v>20</v>
      </c>
      <c r="G7" s="3" t="s">
        <v>21</v>
      </c>
      <c r="H7" s="8" t="s">
        <v>22</v>
      </c>
      <c r="I7" s="10" t="s">
        <v>45</v>
      </c>
    </row>
    <row r="8" spans="1:9" x14ac:dyDescent="0.25">
      <c r="A8" s="13" t="s">
        <v>79</v>
      </c>
      <c r="B8" s="14"/>
      <c r="C8" s="14"/>
      <c r="D8" s="14"/>
      <c r="E8" s="14"/>
      <c r="F8" s="14"/>
      <c r="G8" s="14"/>
      <c r="H8" s="14"/>
      <c r="I8" s="15"/>
    </row>
    <row r="9" spans="1:9" x14ac:dyDescent="0.25">
      <c r="A9" s="4" t="s">
        <v>97</v>
      </c>
      <c r="B9" s="100"/>
      <c r="C9" s="100"/>
      <c r="D9" s="100"/>
      <c r="E9" s="100"/>
      <c r="F9" s="100"/>
      <c r="G9" s="100"/>
      <c r="H9" s="100"/>
      <c r="I9" s="9">
        <f>SUM(B9:H9)</f>
        <v>0</v>
      </c>
    </row>
    <row r="10" spans="1:9" x14ac:dyDescent="0.25">
      <c r="A10" s="19" t="s">
        <v>81</v>
      </c>
      <c r="B10" s="102">
        <f t="shared" ref="B10:H10" si="0">SUM(B9)</f>
        <v>0</v>
      </c>
      <c r="C10" s="102">
        <f t="shared" si="0"/>
        <v>0</v>
      </c>
      <c r="D10" s="102">
        <f t="shared" si="0"/>
        <v>0</v>
      </c>
      <c r="E10" s="102">
        <f t="shared" si="0"/>
        <v>0</v>
      </c>
      <c r="F10" s="102">
        <f t="shared" si="0"/>
        <v>0</v>
      </c>
      <c r="G10" s="102">
        <f t="shared" si="0"/>
        <v>0</v>
      </c>
      <c r="H10" s="102">
        <f t="shared" si="0"/>
        <v>0</v>
      </c>
      <c r="I10" s="25">
        <f>SUM(I9)</f>
        <v>0</v>
      </c>
    </row>
    <row r="11" spans="1:9" x14ac:dyDescent="0.25">
      <c r="A11" s="11" t="s">
        <v>89</v>
      </c>
      <c r="B11" s="103"/>
      <c r="C11" s="103"/>
      <c r="D11" s="103"/>
      <c r="E11" s="103"/>
      <c r="F11" s="103"/>
      <c r="G11" s="103"/>
      <c r="H11" s="103"/>
      <c r="I11" s="12"/>
    </row>
    <row r="12" spans="1:9" x14ac:dyDescent="0.25">
      <c r="A12" s="4" t="s">
        <v>3</v>
      </c>
      <c r="B12" s="100"/>
      <c r="C12" s="100"/>
      <c r="D12" s="100"/>
      <c r="E12" s="100"/>
      <c r="F12" s="100"/>
      <c r="G12" s="100"/>
      <c r="H12" s="101"/>
      <c r="I12" s="9">
        <f t="shared" ref="I12:I13" si="1">SUM(B12:H12)</f>
        <v>0</v>
      </c>
    </row>
    <row r="13" spans="1:9" x14ac:dyDescent="0.25">
      <c r="A13" s="4" t="s">
        <v>4</v>
      </c>
      <c r="B13" s="100"/>
      <c r="C13" s="100"/>
      <c r="D13" s="100"/>
      <c r="E13" s="100"/>
      <c r="F13" s="100"/>
      <c r="G13" s="100"/>
      <c r="H13" s="101"/>
      <c r="I13" s="9">
        <f t="shared" si="1"/>
        <v>0</v>
      </c>
    </row>
    <row r="14" spans="1:9" x14ac:dyDescent="0.25">
      <c r="A14" s="4" t="s">
        <v>5</v>
      </c>
      <c r="B14" s="100"/>
      <c r="C14" s="100"/>
      <c r="D14" s="100"/>
      <c r="E14" s="100"/>
      <c r="F14" s="100"/>
      <c r="G14" s="100"/>
      <c r="H14" s="101"/>
      <c r="I14" s="9">
        <f>SUM(B14:H14)</f>
        <v>0</v>
      </c>
    </row>
    <row r="15" spans="1:9" x14ac:dyDescent="0.25">
      <c r="A15" s="19" t="s">
        <v>81</v>
      </c>
      <c r="B15" s="104">
        <f>SUM(B12:B14)</f>
        <v>0</v>
      </c>
      <c r="C15" s="104">
        <f t="shared" ref="C15:H15" si="2">SUM(C12:C14)</f>
        <v>0</v>
      </c>
      <c r="D15" s="104">
        <f t="shared" si="2"/>
        <v>0</v>
      </c>
      <c r="E15" s="104">
        <f t="shared" si="2"/>
        <v>0</v>
      </c>
      <c r="F15" s="104">
        <f t="shared" si="2"/>
        <v>0</v>
      </c>
      <c r="G15" s="104">
        <f t="shared" si="2"/>
        <v>0</v>
      </c>
      <c r="H15" s="104">
        <f t="shared" si="2"/>
        <v>0</v>
      </c>
      <c r="I15" s="25">
        <f>SUM(B15:H15)</f>
        <v>0</v>
      </c>
    </row>
    <row r="16" spans="1:9" x14ac:dyDescent="0.25">
      <c r="A16" s="13" t="s">
        <v>6</v>
      </c>
      <c r="B16" s="105"/>
      <c r="C16" s="105"/>
      <c r="D16" s="105"/>
      <c r="E16" s="105"/>
      <c r="F16" s="105"/>
      <c r="G16" s="105"/>
      <c r="H16" s="105"/>
      <c r="I16" s="12"/>
    </row>
    <row r="17" spans="1:9" x14ac:dyDescent="0.25">
      <c r="A17" s="4" t="s">
        <v>7</v>
      </c>
      <c r="B17" s="100"/>
      <c r="C17" s="100"/>
      <c r="D17" s="100"/>
      <c r="E17" s="100"/>
      <c r="F17" s="100"/>
      <c r="G17" s="100"/>
      <c r="H17" s="101"/>
      <c r="I17" s="9">
        <f t="shared" ref="I17" si="3">SUM(B17:H17)</f>
        <v>0</v>
      </c>
    </row>
    <row r="18" spans="1:9" ht="30" x14ac:dyDescent="0.25">
      <c r="A18" s="4" t="s">
        <v>102</v>
      </c>
      <c r="B18" s="100"/>
      <c r="C18" s="100"/>
      <c r="D18" s="100"/>
      <c r="E18" s="100"/>
      <c r="F18" s="100"/>
      <c r="G18" s="100"/>
      <c r="H18" s="101"/>
      <c r="I18" s="9">
        <f>SUM(B18:H18)</f>
        <v>0</v>
      </c>
    </row>
    <row r="19" spans="1:9" x14ac:dyDescent="0.25">
      <c r="A19" s="4" t="s">
        <v>101</v>
      </c>
      <c r="B19" s="100"/>
      <c r="C19" s="100"/>
      <c r="D19" s="100"/>
      <c r="E19" s="100"/>
      <c r="F19" s="100"/>
      <c r="G19" s="100"/>
      <c r="H19" s="101"/>
      <c r="I19" s="9">
        <f>SUM(B19:H19)</f>
        <v>0</v>
      </c>
    </row>
    <row r="20" spans="1:9" x14ac:dyDescent="0.25">
      <c r="A20" s="19" t="s">
        <v>81</v>
      </c>
      <c r="B20" s="104">
        <f>SUM(B17:B19)</f>
        <v>0</v>
      </c>
      <c r="C20" s="104">
        <f t="shared" ref="C20:H20" si="4">SUM(C17:C19)</f>
        <v>0</v>
      </c>
      <c r="D20" s="104">
        <f t="shared" si="4"/>
        <v>0</v>
      </c>
      <c r="E20" s="104">
        <f t="shared" si="4"/>
        <v>0</v>
      </c>
      <c r="F20" s="104">
        <f t="shared" si="4"/>
        <v>0</v>
      </c>
      <c r="G20" s="104">
        <f t="shared" si="4"/>
        <v>0</v>
      </c>
      <c r="H20" s="104">
        <f t="shared" si="4"/>
        <v>0</v>
      </c>
      <c r="I20" s="25">
        <f>SUM(I17:I19)</f>
        <v>0</v>
      </c>
    </row>
    <row r="21" spans="1:9" x14ac:dyDescent="0.25">
      <c r="A21" s="13" t="s">
        <v>8</v>
      </c>
      <c r="B21" s="105"/>
      <c r="C21" s="105"/>
      <c r="D21" s="105"/>
      <c r="E21" s="105"/>
      <c r="F21" s="105"/>
      <c r="G21" s="105"/>
      <c r="H21" s="105"/>
      <c r="I21" s="12"/>
    </row>
    <row r="22" spans="1:9" ht="45" x14ac:dyDescent="0.25">
      <c r="A22" s="4" t="s">
        <v>91</v>
      </c>
      <c r="B22" s="100"/>
      <c r="C22" s="100"/>
      <c r="D22" s="100"/>
      <c r="E22" s="100"/>
      <c r="F22" s="100"/>
      <c r="G22" s="100"/>
      <c r="H22" s="101"/>
      <c r="I22" s="9">
        <f t="shared" ref="I22:I29" si="5">SUM(B22:H22)</f>
        <v>0</v>
      </c>
    </row>
    <row r="23" spans="1:9" x14ac:dyDescent="0.25">
      <c r="A23" s="4" t="s">
        <v>103</v>
      </c>
      <c r="B23" s="100"/>
      <c r="C23" s="100"/>
      <c r="D23" s="100"/>
      <c r="E23" s="100"/>
      <c r="F23" s="100"/>
      <c r="G23" s="100"/>
      <c r="H23" s="101"/>
      <c r="I23" s="9">
        <f t="shared" si="5"/>
        <v>0</v>
      </c>
    </row>
    <row r="24" spans="1:9" x14ac:dyDescent="0.25">
      <c r="A24" s="18" t="s">
        <v>104</v>
      </c>
      <c r="B24" s="100"/>
      <c r="C24" s="100"/>
      <c r="D24" s="100"/>
      <c r="E24" s="100"/>
      <c r="F24" s="100"/>
      <c r="G24" s="100"/>
      <c r="H24" s="101"/>
      <c r="I24" s="9">
        <f t="shared" si="5"/>
        <v>0</v>
      </c>
    </row>
    <row r="25" spans="1:9" ht="45" x14ac:dyDescent="0.25">
      <c r="A25" s="7" t="s">
        <v>93</v>
      </c>
      <c r="B25" s="100"/>
      <c r="C25" s="100"/>
      <c r="D25" s="100"/>
      <c r="E25" s="100"/>
      <c r="F25" s="100"/>
      <c r="G25" s="100"/>
      <c r="H25" s="101"/>
      <c r="I25" s="9">
        <f t="shared" si="5"/>
        <v>0</v>
      </c>
    </row>
    <row r="26" spans="1:9" ht="45" x14ac:dyDescent="0.25">
      <c r="A26" s="4" t="s">
        <v>84</v>
      </c>
      <c r="B26" s="100"/>
      <c r="C26" s="100"/>
      <c r="D26" s="100"/>
      <c r="E26" s="100"/>
      <c r="F26" s="100"/>
      <c r="G26" s="100"/>
      <c r="H26" s="101"/>
      <c r="I26" s="9">
        <f t="shared" si="5"/>
        <v>0</v>
      </c>
    </row>
    <row r="27" spans="1:9" x14ac:dyDescent="0.25">
      <c r="A27" s="6" t="s">
        <v>94</v>
      </c>
      <c r="B27" s="106"/>
      <c r="C27" s="106"/>
      <c r="D27" s="106"/>
      <c r="E27" s="106"/>
      <c r="F27" s="106"/>
      <c r="G27" s="106"/>
      <c r="H27" s="107"/>
      <c r="I27" s="9">
        <f t="shared" si="5"/>
        <v>0</v>
      </c>
    </row>
    <row r="28" spans="1:9" x14ac:dyDescent="0.25">
      <c r="A28" s="6" t="s">
        <v>105</v>
      </c>
      <c r="B28" s="106"/>
      <c r="C28" s="106"/>
      <c r="D28" s="106"/>
      <c r="E28" s="106"/>
      <c r="F28" s="106"/>
      <c r="G28" s="106"/>
      <c r="H28" s="107"/>
      <c r="I28" s="9">
        <f t="shared" si="5"/>
        <v>0</v>
      </c>
    </row>
    <row r="29" spans="1:9" x14ac:dyDescent="0.25">
      <c r="A29" s="6" t="s">
        <v>155</v>
      </c>
      <c r="B29" s="106"/>
      <c r="C29" s="106"/>
      <c r="D29" s="106"/>
      <c r="E29" s="106"/>
      <c r="F29" s="106"/>
      <c r="G29" s="106"/>
      <c r="H29" s="107"/>
      <c r="I29" s="9">
        <f t="shared" si="5"/>
        <v>0</v>
      </c>
    </row>
    <row r="30" spans="1:9" x14ac:dyDescent="0.25">
      <c r="A30" s="21" t="s">
        <v>81</v>
      </c>
      <c r="B30" s="108">
        <f>SUM(B22:B29)</f>
        <v>0</v>
      </c>
      <c r="C30" s="108">
        <f t="shared" ref="C30:H30" si="6">SUM(C22:C29)</f>
        <v>0</v>
      </c>
      <c r="D30" s="108">
        <f t="shared" si="6"/>
        <v>0</v>
      </c>
      <c r="E30" s="108">
        <f t="shared" si="6"/>
        <v>0</v>
      </c>
      <c r="F30" s="108">
        <f t="shared" si="6"/>
        <v>0</v>
      </c>
      <c r="G30" s="108">
        <f t="shared" si="6"/>
        <v>0</v>
      </c>
      <c r="H30" s="108">
        <f t="shared" si="6"/>
        <v>0</v>
      </c>
      <c r="I30" s="24">
        <f>SUM(I22:I29)</f>
        <v>0</v>
      </c>
    </row>
    <row r="31" spans="1:9" x14ac:dyDescent="0.25">
      <c r="A31" s="16" t="s">
        <v>87</v>
      </c>
      <c r="B31" s="109">
        <f>SUM(B10,B15,B20,B30)</f>
        <v>0</v>
      </c>
      <c r="C31" s="109">
        <f t="shared" ref="C31:I31" si="7">SUM(C10,C15,C20,C30)</f>
        <v>0</v>
      </c>
      <c r="D31" s="109">
        <f t="shared" si="7"/>
        <v>0</v>
      </c>
      <c r="E31" s="109">
        <f t="shared" si="7"/>
        <v>0</v>
      </c>
      <c r="F31" s="109">
        <f t="shared" si="7"/>
        <v>0</v>
      </c>
      <c r="G31" s="109">
        <f t="shared" si="7"/>
        <v>0</v>
      </c>
      <c r="H31" s="109">
        <f t="shared" si="7"/>
        <v>0</v>
      </c>
      <c r="I31" s="17">
        <f t="shared" si="7"/>
        <v>0</v>
      </c>
    </row>
    <row r="32" spans="1:9" x14ac:dyDescent="0.25">
      <c r="A32" s="7"/>
    </row>
  </sheetData>
  <sheetProtection algorithmName="SHA-512" hashValue="U3vDkTOg8Fpoy48By75Zt4zsRcJI0oGeVccnJBknFS3eAcyExhZxOExtVGNex//FAMUQNW9oJL2B/n6melOkfg==" saltValue="yYD5aETCW53QDfM32JetrQ==" spinCount="100000" sheet="1" objects="1" scenarios="1" formatColumns="0"/>
  <pageMargins left="0.7" right="0.7" top="0.75" bottom="0.75" header="0.3" footer="0.3"/>
  <ignoredErrors>
    <ignoredError sqref="I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Authorization</vt:lpstr>
      <vt:lpstr>CRC FUNDING</vt:lpstr>
      <vt:lpstr>UNIVERSITY</vt:lpstr>
      <vt:lpstr>OTHER SOURCES</vt:lpstr>
      <vt:lpstr>Authorization!Print_Area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Ailsa Kay</dc:creator>
  <cp:lastModifiedBy>Ailsa Kay</cp:lastModifiedBy>
  <dcterms:created xsi:type="dcterms:W3CDTF">2017-09-24T14:39:56Z</dcterms:created>
  <dcterms:modified xsi:type="dcterms:W3CDTF">2024-04-18T17:36:54Z</dcterms:modified>
</cp:coreProperties>
</file>